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3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4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5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6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7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1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nrev.sharepoint.com/sites/INREVTeam/Shared Documents/INREV Research/4. Funds of Funds Study/2023/"/>
    </mc:Choice>
  </mc:AlternateContent>
  <xr:revisionPtr revIDLastSave="587" documentId="8_{5242E2C0-EC5A-496A-9792-A122046FD86B}" xr6:coauthVersionLast="47" xr6:coauthVersionMax="47" xr10:uidLastSave="{95FAA8CC-6766-44E3-BABF-CE9395B94910}"/>
  <bookViews>
    <workbookView xWindow="-120" yWindow="-120" windowWidth="29040" windowHeight="15840" xr2:uid="{1A040839-89E9-4A8C-8626-7517DF65D9AC}"/>
  </bookViews>
  <sheets>
    <sheet name="ContactDetails" sheetId="90" r:id="rId1"/>
    <sheet name="Frontpage" sheetId="93" r:id="rId2"/>
    <sheet name="TableofContents" sheetId="21" r:id="rId3"/>
    <sheet name="Figure(1)" sheetId="64" r:id="rId4"/>
    <sheet name="Figure(2)" sheetId="95" r:id="rId5"/>
    <sheet name="Figure(3)" sheetId="65" r:id="rId6"/>
    <sheet name="Figure(4)" sheetId="96" r:id="rId7"/>
    <sheet name="Figure(5)" sheetId="97" r:id="rId8"/>
    <sheet name="Figure(6)" sheetId="98" r:id="rId9"/>
    <sheet name="Figure(7)" sheetId="99" r:id="rId10"/>
    <sheet name="Figure(8)" sheetId="100" r:id="rId11"/>
    <sheet name="Figure(9)" sheetId="101" r:id="rId12"/>
    <sheet name="Figure(10)" sheetId="102" r:id="rId13"/>
    <sheet name="Figure(11)" sheetId="103" r:id="rId14"/>
    <sheet name="Figure(12)" sheetId="104" r:id="rId15"/>
    <sheet name="Figure(13)" sheetId="105" r:id="rId16"/>
    <sheet name="Figure(14)" sheetId="106" r:id="rId17"/>
    <sheet name="Figure(15)" sheetId="107" r:id="rId18"/>
    <sheet name="Figure(16)" sheetId="108" r:id="rId19"/>
    <sheet name="Figure(17)" sheetId="110" r:id="rId20"/>
    <sheet name="Appendix(1)" sheetId="92" r:id="rId21"/>
    <sheet name="Appendix(2)" sheetId="91" r:id="rId22"/>
  </sheets>
  <externalReferences>
    <externalReference r:id="rId23"/>
  </externalReferences>
  <definedNames>
    <definedName name="NAVbillion">[1]KeyFigures!$C$10</definedName>
    <definedName name="NumberOfVehicles">[1]KeyFigures!$C$9</definedName>
    <definedName name="RMITeam">ContactDetails!#REF!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21" l="1"/>
  <c r="D20" i="21"/>
  <c r="D19" i="21"/>
  <c r="D18" i="21"/>
  <c r="D17" i="21"/>
  <c r="D16" i="21"/>
  <c r="D15" i="21"/>
  <c r="D14" i="21"/>
  <c r="D13" i="21"/>
  <c r="D12" i="21"/>
  <c r="D11" i="21"/>
  <c r="D10" i="21"/>
  <c r="D9" i="21"/>
  <c r="D8" i="21"/>
  <c r="D6" i="21"/>
  <c r="D7" i="21"/>
  <c r="B1" i="98" l="1"/>
  <c r="B1" i="97"/>
  <c r="B1" i="96"/>
  <c r="B1" i="95"/>
  <c r="D5" i="21"/>
  <c r="C5" i="93"/>
  <c r="B1" i="93"/>
  <c r="B1" i="65"/>
  <c r="B1" i="21"/>
  <c r="D24" i="21"/>
</calcChain>
</file>

<file path=xl/sharedStrings.xml><?xml version="1.0" encoding="utf-8"?>
<sst xmlns="http://schemas.openxmlformats.org/spreadsheetml/2006/main" count="300" uniqueCount="234">
  <si>
    <t>INREV Research &amp; Market Information team contact details</t>
  </si>
  <si>
    <t>Contact details</t>
  </si>
  <si>
    <t>Iryna Pylypchuk</t>
  </si>
  <si>
    <t>Director of Research &amp; Market Information</t>
  </si>
  <si>
    <t>iryna.pylypchuk@inrev.org</t>
  </si>
  <si>
    <t>Keith Alexander</t>
  </si>
  <si>
    <t>Senior Research &amp; Analytics Manager</t>
  </si>
  <si>
    <t>keith.alexander@inrev.org</t>
  </si>
  <si>
    <t>Bert Teuben</t>
  </si>
  <si>
    <t>bert.teuben@inrev.org</t>
  </si>
  <si>
    <t>Jose Monsalve</t>
  </si>
  <si>
    <t>Research &amp; Analytics Manager</t>
  </si>
  <si>
    <t>jose.monsalve@inrev.org</t>
  </si>
  <si>
    <t>Connor van Leeuwen</t>
  </si>
  <si>
    <t>Research &amp; Analytics Associate</t>
  </si>
  <si>
    <t>Connor.vanLeeuwen@inrev.org</t>
  </si>
  <si>
    <t>Jeanne Besner</t>
  </si>
  <si>
    <t>Research &amp; Analytics Analyst</t>
  </si>
  <si>
    <t>jeanne.besner@inrev.org</t>
  </si>
  <si>
    <t>Ieuan Hill</t>
  </si>
  <si>
    <t>Research &amp; Analytics Analyst Assistant</t>
  </si>
  <si>
    <t>ieuan.hill@inrev.org</t>
  </si>
  <si>
    <t>Date last updated:</t>
  </si>
  <si>
    <t>Requested by:</t>
  </si>
  <si>
    <t>Prepared by:</t>
  </si>
  <si>
    <t>Source:</t>
  </si>
  <si>
    <t>ANREV / INREV Funds of Funds Study 2023</t>
  </si>
  <si>
    <t>Reference:</t>
  </si>
  <si>
    <t>Please reference the source at all times</t>
  </si>
  <si>
    <t>Section</t>
  </si>
  <si>
    <t>Sheet Name</t>
  </si>
  <si>
    <t>Sheet Title</t>
  </si>
  <si>
    <t>Figure(1)</t>
  </si>
  <si>
    <t>Figure(2)</t>
  </si>
  <si>
    <t>Figure(3)</t>
  </si>
  <si>
    <t>Figure(4)</t>
  </si>
  <si>
    <t>Figure(5)</t>
  </si>
  <si>
    <t>Figure(6)</t>
  </si>
  <si>
    <t>Figure(7)</t>
  </si>
  <si>
    <t>Figure(8)</t>
  </si>
  <si>
    <t>Figure(9)</t>
  </si>
  <si>
    <t>Figure(10)</t>
  </si>
  <si>
    <t>Figure(11)</t>
  </si>
  <si>
    <t>Figure(12)</t>
  </si>
  <si>
    <t>Figure(13)</t>
  </si>
  <si>
    <t>Figure(14)</t>
  </si>
  <si>
    <t>Figure(15)</t>
  </si>
  <si>
    <t>Figure(16)</t>
  </si>
  <si>
    <t>Figure(17)</t>
  </si>
  <si>
    <t>Appendix(1)</t>
  </si>
  <si>
    <t>Appendix(2)</t>
  </si>
  <si>
    <t>Funds of funds' current real estate allocation by vehicle type</t>
  </si>
  <si>
    <t>% of total AUM</t>
  </si>
  <si>
    <t>Closed End Non-Listed Funds Total</t>
  </si>
  <si>
    <t>Joint Ventures and Club Deals Total</t>
  </si>
  <si>
    <t>Listed including REITs Total</t>
  </si>
  <si>
    <t>Non-Listed Real Estate Debt Total</t>
  </si>
  <si>
    <t>Open End Non-Listed Funds Total</t>
  </si>
  <si>
    <t>Other Total</t>
  </si>
  <si>
    <t>Separate Accounts Total</t>
  </si>
  <si>
    <t>Source: ANREV / INREV / PREA Investment Intentions Survey 2023</t>
  </si>
  <si>
    <t>Funds of funds’ current allocations by style</t>
  </si>
  <si>
    <t>% of total AUM (€ billion)</t>
  </si>
  <si>
    <t>Core Total</t>
  </si>
  <si>
    <t>Opportunistic Total</t>
  </si>
  <si>
    <t>Value Added Total</t>
  </si>
  <si>
    <t>Traditional investors’ current allocations by style</t>
  </si>
  <si>
    <t>year</t>
  </si>
  <si>
    <t>Funds of funds’ current real estate allocations by region</t>
  </si>
  <si>
    <t>Americas ex US Total</t>
  </si>
  <si>
    <t>Asia Pacific</t>
  </si>
  <si>
    <t>Europe</t>
  </si>
  <si>
    <t>Global</t>
  </si>
  <si>
    <t>US</t>
  </si>
  <si>
    <t>Funds of funds' vs traditional investors: current real estate allocations by region, end 2022</t>
  </si>
  <si>
    <t>Respondent type</t>
  </si>
  <si>
    <t>All investors</t>
  </si>
  <si>
    <t>Fund of funds managers</t>
  </si>
  <si>
    <t>Americas ex US</t>
  </si>
  <si>
    <t>Africa</t>
  </si>
  <si>
    <t/>
  </si>
  <si>
    <t>Funds of funds' vs traditional investors' current allocations by sector</t>
  </si>
  <si>
    <t>Retail</t>
  </si>
  <si>
    <t>Office</t>
  </si>
  <si>
    <t>Industrial/logistics</t>
  </si>
  <si>
    <t>Residential</t>
  </si>
  <si>
    <t>Healthcare</t>
  </si>
  <si>
    <t>Student accommodation</t>
  </si>
  <si>
    <t>Other</t>
  </si>
  <si>
    <t>Funds of funds</t>
  </si>
  <si>
    <t>Source: ANREV / INREV Investment Intentions 2023</t>
  </si>
  <si>
    <t>Capital raised from funds of funds'</t>
  </si>
  <si>
    <t>Funds of funds - Vehicle type total</t>
  </si>
  <si>
    <t>Source: ANREV / INREV Capital Raising Survey 2023</t>
  </si>
  <si>
    <t>Capital raised from funds of funds' by vehicle type</t>
  </si>
  <si>
    <t>Joint ventures and club deals</t>
  </si>
  <si>
    <t>Non-listed debt products</t>
  </si>
  <si>
    <t>Non-listed fund</t>
  </si>
  <si>
    <t>Separate accounts investing directly</t>
  </si>
  <si>
    <t>Separate accounts investing indirectly</t>
  </si>
  <si>
    <t>Total global funds of funds' assets under management</t>
  </si>
  <si>
    <t>Non listed direct vehicles - Funds of funds total</t>
  </si>
  <si>
    <t>Total capital raised for funds of funds' by regional strategy</t>
  </si>
  <si>
    <t>Asia Pacific - Funds of funds</t>
  </si>
  <si>
    <t>Europe - Funds of funds</t>
  </si>
  <si>
    <t>Global - Funds of funds</t>
  </si>
  <si>
    <t>North America - Funds of funds</t>
  </si>
  <si>
    <t>South America - Funds of funds</t>
  </si>
  <si>
    <t>Funds of funds' distribution by investment style</t>
  </si>
  <si>
    <t>Funds of funds by investment style - by %</t>
  </si>
  <si>
    <t>Core</t>
  </si>
  <si>
    <t>Opportunity</t>
  </si>
  <si>
    <t>Value added</t>
  </si>
  <si>
    <t>Number of funds</t>
  </si>
  <si>
    <t>AUM (€ billion)</t>
  </si>
  <si>
    <t>By number of funds of funds</t>
  </si>
  <si>
    <t>By NAV (€ billion)</t>
  </si>
  <si>
    <t>Source: ANREV / INREV Funds of Funds Vehicle Universe 2023</t>
  </si>
  <si>
    <t>Funds of funds' annual performance (%)</t>
  </si>
  <si>
    <t>Funds of funds annual performance (%)</t>
  </si>
  <si>
    <t>Performance (%)</t>
  </si>
  <si>
    <t>Source: ANREV / INREV Data Platform</t>
  </si>
  <si>
    <t>Funds of funds' quarterly performance in 2022 (%)</t>
  </si>
  <si>
    <t>Funds of funds quarterly performance in 2022 (%)</t>
  </si>
  <si>
    <t>Quarter</t>
  </si>
  <si>
    <t>Q1</t>
  </si>
  <si>
    <t>Q2</t>
  </si>
  <si>
    <t>Q3</t>
  </si>
  <si>
    <t>Q4</t>
  </si>
  <si>
    <t>Funds of funds' annual performance (%) by investment style</t>
  </si>
  <si>
    <t xml:space="preserve"> Funds of funds annual performance (%) by investment style</t>
  </si>
  <si>
    <t>Non-Core</t>
  </si>
  <si>
    <t>Funds of funds annual performance (%) by structure</t>
  </si>
  <si>
    <t>Closed end</t>
  </si>
  <si>
    <t>Open end</t>
  </si>
  <si>
    <t>Funds of funds distribution by regional strategy</t>
  </si>
  <si>
    <t>By AUM (€ billion)</t>
  </si>
  <si>
    <t>Funds of funds annual performance by regional strategy</t>
  </si>
  <si>
    <t>Figure 17: Funds of funds annual performance by regional strategy</t>
  </si>
  <si>
    <t>North America</t>
  </si>
  <si>
    <t>Source: ANREV/INREV Data Platform</t>
  </si>
  <si>
    <t>Definitions</t>
  </si>
  <si>
    <t>Total real estate asset under management</t>
  </si>
  <si>
    <t>Refers to the market value of real estate</t>
  </si>
  <si>
    <t>Separate account investing into indirect</t>
  </si>
  <si>
    <t>A vehicle with capital commitments from one</t>
  </si>
  <si>
    <t>1) Mezzanine debt fund: fund which is</t>
  </si>
  <si>
    <t>(AUM)</t>
  </si>
  <si>
    <t>related assets with respect to which your</t>
  </si>
  <si>
    <t>vehicles</t>
  </si>
  <si>
    <t>investor allocated to a series of property funds</t>
  </si>
  <si>
    <t>supplying real estate borrowers with the layer</t>
  </si>
  <si>
    <t>company provides, on a global basis,</t>
  </si>
  <si>
    <t>within a defined strategy.</t>
  </si>
  <si>
    <t>of financing that sits between the senior debt</t>
  </si>
  <si>
    <t>oversight and investment management</t>
  </si>
  <si>
    <t>and the equity in the capital structure.</t>
  </si>
  <si>
    <t>services (for internal client capital and third</t>
  </si>
  <si>
    <t>Joint venture and club deal</t>
  </si>
  <si>
    <t>Vehicles with capital commitments from two</t>
  </si>
  <si>
    <t>party capital), and which generally consist</t>
  </si>
  <si>
    <t>or a small number of investors (including coinvestment)</t>
  </si>
  <si>
    <t>2) Senior debt fund: fund which provides the</t>
  </si>
  <si>
    <t>of direct real estate investments, real estate</t>
  </si>
  <si>
    <t>allocated to a redefined direct real</t>
  </si>
  <si>
    <t>borrowers with loans, which have first priority</t>
  </si>
  <si>
    <t>funds and real estate-related loans; securities</t>
  </si>
  <si>
    <t>estate strategy.</t>
  </si>
  <si>
    <t>within the capital structure.</t>
  </si>
  <si>
    <t>portfolios; and underlying real estate of</t>
  </si>
  <si>
    <t>investments in operating companies, joint</t>
  </si>
  <si>
    <t>Fund of funds</t>
  </si>
  <si>
    <t>A real estate fund of funds is a collective</t>
  </si>
  <si>
    <t>For more definitions visit the Global Definitions Database.</t>
  </si>
  <si>
    <t>ventures/co-investments, separate accounts</t>
  </si>
  <si>
    <t>investment vehicle that uses a strategy of</t>
  </si>
  <si>
    <t>and funds of funds.</t>
  </si>
  <si>
    <t>holding a portfolio of investments in other real</t>
  </si>
  <si>
    <t>estate funds rather than investing directly into</t>
  </si>
  <si>
    <t>Non-listed real estate vehicle</t>
  </si>
  <si>
    <t>Refers to a structure where investors’ capital</t>
  </si>
  <si>
    <t>real estate.</t>
  </si>
  <si>
    <t>is pooled together and managed as a single</t>
  </si>
  <si>
    <t>entity with a common investment aim.</t>
  </si>
  <si>
    <t>Listed real estate fund</t>
  </si>
  <si>
    <t>A fund investing directly into real estate.</t>
  </si>
  <si>
    <t>Real estate securities fund</t>
  </si>
  <si>
    <t>Non-listed direct real estate vehicle</t>
  </si>
  <si>
    <t>Refers to a vehicle investing directly into real</t>
  </si>
  <si>
    <t>A fund investing into listed securities.</t>
  </si>
  <si>
    <t>estate.</t>
  </si>
  <si>
    <t>Non-listed real estate fund/commingled</t>
  </si>
  <si>
    <t>A structure where capital of at least three</t>
  </si>
  <si>
    <t>fund/private REIT</t>
  </si>
  <si>
    <t>investors is pooled to undertake a pre-defined</t>
  </si>
  <si>
    <t>strategy of investing into real estate assets.</t>
  </si>
  <si>
    <t>Separate account investing directly into</t>
  </si>
  <si>
    <t>real estate</t>
  </si>
  <si>
    <t>investor allocated directly into assets rather</t>
  </si>
  <si>
    <t>than funds.</t>
  </si>
  <si>
    <t>Appendix(3)</t>
  </si>
  <si>
    <t>Participants</t>
  </si>
  <si>
    <t>4IP Management AG</t>
  </si>
  <si>
    <t>4IP European Real Estate Fund of Funds</t>
  </si>
  <si>
    <t>Altan Capital</t>
  </si>
  <si>
    <t>Altan III Global FIL</t>
  </si>
  <si>
    <t>Altan Inmobiliario Global I&amp;II</t>
  </si>
  <si>
    <t>CBRE Investment Management Indirect Limited</t>
  </si>
  <si>
    <t>CBRE Global Alpha Platform</t>
  </si>
  <si>
    <t>LGT Capital Partners Ltd.</t>
  </si>
  <si>
    <t>Crown Small Real Estate Fund II</t>
  </si>
  <si>
    <t>Deka Immobilien Investment GmbH</t>
  </si>
  <si>
    <t>Deka-Immobilien StrategieInstitutionell</t>
  </si>
  <si>
    <t>Helaba Invest Kapitalanlagegesellschaft mbH</t>
  </si>
  <si>
    <t>HI-Immobilien-Multi Manager-Fonds</t>
  </si>
  <si>
    <t>HI-Immobilien-Multi Manager-Fonds II</t>
  </si>
  <si>
    <t>HI-Immobilien-Multi Manager-Fonds III</t>
  </si>
  <si>
    <t>HI-Immobilien-Multi Manager-Fonds IV</t>
  </si>
  <si>
    <t>LaSalle Global Partner Solutions</t>
  </si>
  <si>
    <t>LaSalle Global Navigator Fund</t>
  </si>
  <si>
    <t>LaSalle Investors Global Real Estate Fund of Funds</t>
  </si>
  <si>
    <t>LaSalle Investors UK Real Estate Fund of Funds</t>
  </si>
  <si>
    <t>PATRIZIA Multi Managers A/S PMM Global II K/S</t>
  </si>
  <si>
    <t>PMM Global II K/S</t>
  </si>
  <si>
    <t>PMM Global III K/S</t>
  </si>
  <si>
    <t>PMM Global IV K/S</t>
  </si>
  <si>
    <t>PMM Global V K/S</t>
  </si>
  <si>
    <t>Swiss Finance &amp; Property Corporation (SFP)</t>
  </si>
  <si>
    <t>SFP AST Global Core Property Hedged</t>
  </si>
  <si>
    <t>SFP AST Global Core Property Unhedged</t>
  </si>
  <si>
    <t>UBS Global Asset Management (UK) Ltd</t>
  </si>
  <si>
    <t>UBS (Lux) Real Estate Funds Selection - Global</t>
  </si>
  <si>
    <t>UBS (UK) Real Estate Funds Selection - Global ex Canada LP</t>
  </si>
  <si>
    <t>UBS AST 3 Global Real Estate( ex 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</si>
</sst>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 &quot;€&quot;\ * #,##0.00_ ;_ &quot;€&quot;\ * \-#,##0.00_ ;_ &quot;€&quot;\ * &quot;-&quot;??_ ;_ @_ "/>
    <numFmt numFmtId="165" formatCode="_ * #,##0.00_ ;_ * \-#,##0.00_ ;_ * &quot;-&quot;??_ ;_ @_ "/>
    <numFmt numFmtId="166" formatCode="0.0"/>
    <numFmt numFmtId="167" formatCode="0.0%"/>
    <numFmt numFmtId="168" formatCode="0.00000000"/>
    <numFmt numFmtId="169" formatCode="[$-F400]h:mm:ss\ AM/PM"/>
  </numFmts>
  <fonts count="38">
    <font>
      <sz val="10"/>
      <color theme="1"/>
      <name val="Arial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rgb="FFFC4C02"/>
      <name val="Arial"/>
      <family val="2"/>
    </font>
    <font>
      <sz val="10"/>
      <color rgb="FF008675"/>
      <name val="Arial"/>
      <family val="2"/>
    </font>
    <font>
      <sz val="10"/>
      <color rgb="FF956C58"/>
      <name val="Arial"/>
      <family val="2"/>
    </font>
    <font>
      <sz val="18"/>
      <color theme="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u/>
      <sz val="11"/>
      <color theme="10"/>
      <name val="Arial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8"/>
      <color theme="2" tint="-0.249977111117893"/>
      <name val="Arial"/>
      <family val="2"/>
    </font>
    <font>
      <sz val="18"/>
      <color rgb="FFFFFFFF"/>
      <name val="Arial"/>
      <family val="2"/>
    </font>
    <font>
      <b/>
      <sz val="10"/>
      <color rgb="FF59CBEB"/>
      <name val="Arial"/>
      <family val="2"/>
    </font>
    <font>
      <sz val="10"/>
      <color rgb="FF59CBEB"/>
      <name val="Arial"/>
      <family val="2"/>
    </font>
    <font>
      <sz val="16"/>
      <color theme="2" tint="-0.249977111117893"/>
      <name val="Open Sans"/>
      <family val="2"/>
      <scheme val="major"/>
    </font>
    <font>
      <sz val="18"/>
      <color theme="0"/>
      <name val="Open Sans"/>
      <family val="2"/>
      <scheme val="major"/>
    </font>
    <font>
      <sz val="16"/>
      <color theme="0"/>
      <name val="Open Sans"/>
      <family val="2"/>
      <scheme val="major"/>
    </font>
    <font>
      <sz val="10"/>
      <color theme="2" tint="-0.249977111117893"/>
      <name val="Open Sans"/>
      <family val="2"/>
      <scheme val="major"/>
    </font>
    <font>
      <sz val="10"/>
      <color theme="1"/>
      <name val="Open Sans"/>
      <family val="2"/>
      <scheme val="major"/>
    </font>
    <font>
      <b/>
      <sz val="10"/>
      <color theme="5"/>
      <name val="Open Sans"/>
      <family val="2"/>
      <scheme val="major"/>
    </font>
    <font>
      <b/>
      <sz val="10"/>
      <color theme="1"/>
      <name val="Open Sans"/>
      <family val="2"/>
      <scheme val="major"/>
    </font>
    <font>
      <b/>
      <sz val="10"/>
      <color theme="0"/>
      <name val="Open Sans"/>
      <family val="2"/>
      <scheme val="major"/>
    </font>
    <font>
      <u/>
      <sz val="11"/>
      <color theme="10"/>
      <name val="Open Sans"/>
      <family val="2"/>
      <scheme val="major"/>
    </font>
    <font>
      <sz val="10"/>
      <color theme="4" tint="0.39997558519241921"/>
      <name val="Open Sans"/>
      <family val="2"/>
      <scheme val="major"/>
    </font>
    <font>
      <b/>
      <sz val="10"/>
      <color rgb="FFFF0000"/>
      <name val="Open Sans"/>
      <family val="2"/>
      <scheme val="major"/>
    </font>
    <font>
      <sz val="18"/>
      <color theme="2" tint="-0.249977111117893"/>
      <name val="Open Sans"/>
      <family val="2"/>
      <scheme val="major"/>
    </font>
    <font>
      <sz val="11"/>
      <color theme="1"/>
      <name val="Open Sans"/>
      <family val="2"/>
      <scheme val="major"/>
    </font>
    <font>
      <u/>
      <sz val="11"/>
      <color rgb="FF2AD2C9"/>
      <name val="Open Sans"/>
      <family val="2"/>
      <scheme val="major"/>
    </font>
  </fonts>
  <fills count="11">
    <fill>
      <patternFill patternType="none"/>
    </fill>
    <fill>
      <patternFill patternType="gray125"/>
    </fill>
    <fill>
      <patternFill patternType="solid">
        <fgColor rgb="FFECA154"/>
        <bgColor indexed="64"/>
      </patternFill>
    </fill>
    <fill>
      <patternFill patternType="solid">
        <fgColor rgb="FF91D6AC"/>
        <bgColor indexed="64"/>
      </patternFill>
    </fill>
    <fill>
      <patternFill patternType="solid">
        <fgColor rgb="FFC6A1CF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5585A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43">
    <xf numFmtId="0" fontId="0" fillId="0" borderId="0"/>
    <xf numFmtId="0" fontId="8" fillId="3" borderId="0" applyNumberFormat="0" applyBorder="0" applyAlignment="0" applyProtection="0"/>
    <xf numFmtId="0" fontId="7" fillId="2" borderId="0" applyNumberFormat="0" applyBorder="0" applyAlignment="0" applyProtection="0"/>
    <xf numFmtId="0" fontId="9" fillId="4" borderId="0" applyNumberFormat="0" applyBorder="0" applyAlignment="0" applyProtection="0"/>
    <xf numFmtId="0" fontId="12" fillId="0" borderId="0"/>
    <xf numFmtId="0" fontId="11" fillId="0" borderId="0"/>
    <xf numFmtId="0" fontId="6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5" fillId="0" borderId="0"/>
    <xf numFmtId="9" fontId="17" fillId="0" borderId="0" applyFont="0" applyFill="0" applyBorder="0" applyAlignment="0" applyProtection="0"/>
    <xf numFmtId="0" fontId="4" fillId="0" borderId="0"/>
    <xf numFmtId="0" fontId="18" fillId="0" borderId="0"/>
    <xf numFmtId="0" fontId="19" fillId="0" borderId="0"/>
    <xf numFmtId="0" fontId="17" fillId="0" borderId="0"/>
    <xf numFmtId="0" fontId="3" fillId="0" borderId="0"/>
    <xf numFmtId="0" fontId="17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165" fontId="1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164" fontId="17" fillId="0" borderId="0" applyFont="0" applyFill="0" applyBorder="0" applyAlignment="0" applyProtection="0"/>
  </cellStyleXfs>
  <cellXfs count="48">
    <xf numFmtId="0" fontId="0" fillId="0" borderId="0" xfId="0"/>
    <xf numFmtId="0" fontId="10" fillId="5" borderId="0" xfId="0" applyFont="1" applyFill="1" applyAlignment="1">
      <alignment vertical="center"/>
    </xf>
    <xf numFmtId="0" fontId="13" fillId="0" borderId="0" xfId="0" applyFont="1"/>
    <xf numFmtId="0" fontId="20" fillId="5" borderId="0" xfId="0" applyFont="1" applyFill="1" applyAlignment="1">
      <alignment vertical="center"/>
    </xf>
    <xf numFmtId="0" fontId="21" fillId="8" borderId="0" xfId="0" applyFont="1" applyFill="1" applyAlignment="1">
      <alignment vertical="center"/>
    </xf>
    <xf numFmtId="0" fontId="22" fillId="9" borderId="0" xfId="0" applyFont="1" applyFill="1"/>
    <xf numFmtId="0" fontId="0" fillId="9" borderId="0" xfId="0" applyFill="1"/>
    <xf numFmtId="0" fontId="23" fillId="9" borderId="0" xfId="0" applyFont="1" applyFill="1"/>
    <xf numFmtId="0" fontId="24" fillId="5" borderId="0" xfId="0" applyFont="1" applyFill="1" applyAlignment="1">
      <alignment vertical="center"/>
    </xf>
    <xf numFmtId="0" fontId="25" fillId="5" borderId="0" xfId="0" applyFont="1" applyFill="1" applyAlignment="1">
      <alignment vertical="center"/>
    </xf>
    <xf numFmtId="0" fontId="26" fillId="5" borderId="0" xfId="0" applyFont="1" applyFill="1" applyAlignment="1">
      <alignment vertical="center"/>
    </xf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167" fontId="28" fillId="0" borderId="0" xfId="0" applyNumberFormat="1" applyFont="1"/>
    <xf numFmtId="0" fontId="31" fillId="5" borderId="0" xfId="0" applyFont="1" applyFill="1" applyAlignment="1">
      <alignment horizontal="center"/>
    </xf>
    <xf numFmtId="0" fontId="32" fillId="0" borderId="0" xfId="8" applyFont="1" applyAlignment="1" applyProtection="1"/>
    <xf numFmtId="9" fontId="30" fillId="6" borderId="0" xfId="10" applyFont="1" applyFill="1"/>
    <xf numFmtId="0" fontId="33" fillId="0" borderId="0" xfId="0" applyFont="1"/>
    <xf numFmtId="14" fontId="28" fillId="0" borderId="0" xfId="0" applyNumberFormat="1" applyFont="1" applyAlignment="1">
      <alignment horizontal="left"/>
    </xf>
    <xf numFmtId="169" fontId="28" fillId="0" borderId="0" xfId="0" applyNumberFormat="1" applyFont="1"/>
    <xf numFmtId="0" fontId="28" fillId="0" borderId="0" xfId="0" applyFont="1" applyAlignment="1">
      <alignment horizontal="left"/>
    </xf>
    <xf numFmtId="0" fontId="25" fillId="5" borderId="0" xfId="0" applyFont="1" applyFill="1" applyAlignment="1">
      <alignment horizontal="left" vertical="center"/>
    </xf>
    <xf numFmtId="0" fontId="31" fillId="5" borderId="0" xfId="0" applyFont="1" applyFill="1"/>
    <xf numFmtId="0" fontId="30" fillId="0" borderId="0" xfId="0" applyFont="1" applyAlignment="1">
      <alignment horizontal="center"/>
    </xf>
    <xf numFmtId="0" fontId="35" fillId="5" borderId="0" xfId="0" applyFont="1" applyFill="1" applyAlignment="1">
      <alignment vertical="center"/>
    </xf>
    <xf numFmtId="0" fontId="27" fillId="0" borderId="0" xfId="0" applyFont="1" applyAlignment="1">
      <alignment horizontal="center"/>
    </xf>
    <xf numFmtId="0" fontId="31" fillId="5" borderId="0" xfId="0" applyFont="1" applyFill="1" applyAlignment="1">
      <alignment horizontal="left"/>
    </xf>
    <xf numFmtId="166" fontId="28" fillId="0" borderId="0" xfId="0" applyNumberFormat="1" applyFont="1"/>
    <xf numFmtId="166" fontId="28" fillId="6" borderId="0" xfId="10" applyNumberFormat="1" applyFont="1" applyFill="1"/>
    <xf numFmtId="0" fontId="36" fillId="0" borderId="0" xfId="0" applyFont="1"/>
    <xf numFmtId="0" fontId="34" fillId="7" borderId="0" xfId="0" applyFont="1" applyFill="1" applyAlignment="1">
      <alignment horizontal="left"/>
    </xf>
    <xf numFmtId="9" fontId="28" fillId="6" borderId="0" xfId="10" applyFont="1" applyFill="1"/>
    <xf numFmtId="168" fontId="28" fillId="0" borderId="0" xfId="0" applyNumberFormat="1" applyFont="1"/>
    <xf numFmtId="0" fontId="37" fillId="0" borderId="0" xfId="8" applyFont="1" applyAlignment="1" applyProtection="1"/>
    <xf numFmtId="10" fontId="0" fillId="0" borderId="0" xfId="0" applyNumberFormat="1"/>
    <xf numFmtId="167" fontId="0" fillId="0" borderId="0" xfId="0" applyNumberFormat="1"/>
    <xf numFmtId="9" fontId="0" fillId="0" borderId="0" xfId="0" applyNumberFormat="1"/>
    <xf numFmtId="0" fontId="14" fillId="5" borderId="0" xfId="0" applyFont="1" applyFill="1" applyAlignment="1">
      <alignment horizontal="center"/>
    </xf>
    <xf numFmtId="9" fontId="0" fillId="0" borderId="0" xfId="10" applyFont="1" applyAlignment="1">
      <alignment horizontal="center"/>
    </xf>
    <xf numFmtId="9" fontId="13" fillId="6" borderId="0" xfId="10" applyFont="1" applyFill="1" applyAlignment="1">
      <alignment horizontal="center"/>
    </xf>
    <xf numFmtId="0" fontId="13" fillId="10" borderId="0" xfId="0" applyFont="1" applyFill="1" applyAlignment="1">
      <alignment horizontal="left"/>
    </xf>
    <xf numFmtId="167" fontId="13" fillId="10" borderId="0" xfId="10" applyNumberFormat="1" applyFont="1" applyFill="1" applyBorder="1" applyAlignment="1">
      <alignment horizontal="center"/>
    </xf>
    <xf numFmtId="0" fontId="14" fillId="5" borderId="0" xfId="0" applyFont="1" applyFill="1" applyAlignment="1">
      <alignment horizontal="center" wrapText="1"/>
    </xf>
    <xf numFmtId="0" fontId="16" fillId="9" borderId="0" xfId="8" applyFill="1" applyAlignment="1" applyProtection="1"/>
    <xf numFmtId="0" fontId="14" fillId="5" borderId="0" xfId="0" applyFont="1" applyFill="1" applyAlignment="1">
      <alignment horizontal="center"/>
    </xf>
    <xf numFmtId="0" fontId="28" fillId="0" borderId="0" xfId="0" applyFont="1" applyAlignment="1">
      <alignment horizontal="center"/>
    </xf>
  </cellXfs>
  <cellStyles count="43">
    <cellStyle name="Bad" xfId="2" builtinId="27" customBuiltin="1"/>
    <cellStyle name="Comma 2" xfId="29" xr:uid="{F18AC818-F824-4919-8CD2-3E8E80DD2CA6}"/>
    <cellStyle name="Currency 2" xfId="42" xr:uid="{A22D602B-60DE-4E7C-A837-B5ACC597CC7B}"/>
    <cellStyle name="Good" xfId="1" builtinId="26" customBuiltin="1"/>
    <cellStyle name="Hyperlink" xfId="8" builtinId="8"/>
    <cellStyle name="Hyperlink 2" xfId="7" xr:uid="{00000000-0005-0000-0000-000004000000}"/>
    <cellStyle name="Neutral" xfId="3" builtinId="28" customBuiltin="1"/>
    <cellStyle name="Normal" xfId="0" builtinId="0" customBuiltin="1"/>
    <cellStyle name="Normal 18" xfId="5" xr:uid="{00000000-0005-0000-0000-000007000000}"/>
    <cellStyle name="Normal 2" xfId="4" xr:uid="{00000000-0005-0000-0000-000008000000}"/>
    <cellStyle name="Normal 2 2" xfId="16" xr:uid="{00000000-0005-0000-0000-000009000000}"/>
    <cellStyle name="Normal 3" xfId="6" xr:uid="{00000000-0005-0000-0000-00000A000000}"/>
    <cellStyle name="Normal 3 2" xfId="37" xr:uid="{F68B3A34-AA15-40A0-A296-FD04818B347A}"/>
    <cellStyle name="Normal 3 3" xfId="24" xr:uid="{4D3ACF1A-999A-4C3A-BFD2-A1D9787DBD8A}"/>
    <cellStyle name="Normal 3 4" xfId="18" xr:uid="{4152407A-0595-432F-8CFB-C7B39BD7F2D2}"/>
    <cellStyle name="Normal 4" xfId="9" xr:uid="{00000000-0005-0000-0000-00000B000000}"/>
    <cellStyle name="Normal 4 2" xfId="13" xr:uid="{00000000-0005-0000-0000-00000C000000}"/>
    <cellStyle name="Normal 4 2 2" xfId="40" xr:uid="{20DEE86E-E0B5-488F-933B-BC80E8531651}"/>
    <cellStyle name="Normal 4 2 3" xfId="27" xr:uid="{6E0AB454-1246-4AB0-98CA-E07429889D74}"/>
    <cellStyle name="Normal 4 2 4" xfId="21" xr:uid="{10E04909-1C27-497A-B5CC-631A3FD9969D}"/>
    <cellStyle name="Normal 4 3" xfId="38" xr:uid="{C26F1BC9-321D-484C-81C7-D3885A51585B}"/>
    <cellStyle name="Normal 4 4" xfId="25" xr:uid="{AD9FA084-7030-451D-848D-2ACCEBAF8158}"/>
    <cellStyle name="Normal 4 5" xfId="19" xr:uid="{9E4EDFCC-4C7C-4007-8EA5-C430073E0936}"/>
    <cellStyle name="Normal 5" xfId="11" xr:uid="{00000000-0005-0000-0000-00000D000000}"/>
    <cellStyle name="Normal 5 2" xfId="36" xr:uid="{5761F9AC-A925-4CCD-8658-14A4C2B551D3}"/>
    <cellStyle name="Normal 5 3" xfId="39" xr:uid="{EC204200-E8FA-4956-877F-42A08CE7E8D7}"/>
    <cellStyle name="Normal 5 3 2" xfId="34" xr:uid="{1586112B-0B0B-40CD-80D5-F81D0517F89D}"/>
    <cellStyle name="Normal 5 4" xfId="26" xr:uid="{B9640E5B-D11D-4D9A-AD6E-92DACADDCF75}"/>
    <cellStyle name="Normal 5 5" xfId="20" xr:uid="{149DE6B3-FE0A-4032-B09F-BB779FFE3269}"/>
    <cellStyle name="Normal 6" xfId="12" xr:uid="{00000000-0005-0000-0000-00000E000000}"/>
    <cellStyle name="Normal 6 2" xfId="35" xr:uid="{90164B12-1A3C-4350-A4C0-FDDD3DF3AFD3}"/>
    <cellStyle name="Normal 6 3" xfId="33" xr:uid="{6D45CCB5-20A3-40CB-A4CB-6D9309A3125D}"/>
    <cellStyle name="Normal 7" xfId="15" xr:uid="{00000000-0005-0000-0000-00000F000000}"/>
    <cellStyle name="Normal 7 2" xfId="17" xr:uid="{BEAE7F15-77F7-4586-9C7F-6CD42A0896FD}"/>
    <cellStyle name="Normal 7 2 2" xfId="30" xr:uid="{812FAFD4-8EC7-418B-AA34-025C934BAF8F}"/>
    <cellStyle name="Normal 7 2 3" xfId="23" xr:uid="{807032AB-38CB-448A-822E-8D4CF75E890E}"/>
    <cellStyle name="Normal 7 3" xfId="41" xr:uid="{81292FDA-CDE0-4FE1-9744-B1FB658D6011}"/>
    <cellStyle name="Normal 7 4" xfId="28" xr:uid="{62100BD3-6404-4ABC-8540-82228C6B57F1}"/>
    <cellStyle name="Normal 7 5" xfId="22" xr:uid="{2BDA6B21-D63F-4AA7-B9F8-33DCD0BD6A65}"/>
    <cellStyle name="Normal 9" xfId="14" xr:uid="{00000000-0005-0000-0000-000010000000}"/>
    <cellStyle name="Percent" xfId="10" builtinId="5"/>
    <cellStyle name="Percent 2" xfId="32" xr:uid="{887270C5-ED6D-4A02-9137-4C90A4DA19FB}"/>
    <cellStyle name="Percent 3" xfId="31" xr:uid="{B4413B18-3A39-43CB-AECD-AAE6039D219E}"/>
  </cellStyles>
  <dxfs count="31">
    <dxf>
      <font>
        <b/>
        <i val="0"/>
        <color theme="7"/>
      </font>
    </dxf>
    <dxf>
      <font>
        <b/>
        <i val="0"/>
        <color rgb="FFFF0000"/>
      </font>
    </dxf>
    <dxf>
      <font>
        <b/>
        <i val="0"/>
        <color theme="7"/>
      </font>
    </dxf>
    <dxf>
      <font>
        <b/>
        <i val="0"/>
        <color rgb="FFFF0000"/>
      </font>
    </dxf>
    <dxf>
      <font>
        <b/>
        <i val="0"/>
        <color theme="7"/>
      </font>
    </dxf>
    <dxf>
      <font>
        <b/>
        <i val="0"/>
        <color rgb="FFFF0000"/>
      </font>
    </dxf>
    <dxf>
      <font>
        <b/>
        <i val="0"/>
        <color theme="7"/>
      </font>
    </dxf>
    <dxf>
      <font>
        <b/>
        <i val="0"/>
        <color rgb="FFFF0000"/>
      </font>
    </dxf>
    <dxf>
      <font>
        <b/>
        <i val="0"/>
        <color theme="7"/>
      </font>
    </dxf>
    <dxf>
      <font>
        <b/>
        <i val="0"/>
        <color rgb="FFFF0000"/>
      </font>
    </dxf>
    <dxf>
      <font>
        <b/>
        <i val="0"/>
        <color theme="7"/>
      </font>
    </dxf>
    <dxf>
      <font>
        <b/>
        <i val="0"/>
        <color rgb="FFFF0000"/>
      </font>
    </dxf>
    <dxf>
      <font>
        <b/>
        <i val="0"/>
        <color theme="7"/>
      </font>
    </dxf>
    <dxf>
      <font>
        <b/>
        <i val="0"/>
        <color rgb="FFFF0000"/>
      </font>
    </dxf>
    <dxf>
      <font>
        <b/>
        <i val="0"/>
        <color theme="7"/>
      </font>
    </dxf>
    <dxf>
      <font>
        <b/>
        <i val="0"/>
        <color rgb="FFFF0000"/>
      </font>
    </dxf>
    <dxf>
      <font>
        <b/>
        <i val="0"/>
        <color theme="7"/>
      </font>
    </dxf>
    <dxf>
      <font>
        <b/>
        <i val="0"/>
        <color rgb="FFFF0000"/>
      </font>
    </dxf>
    <dxf>
      <font>
        <b/>
        <i val="0"/>
        <color theme="7"/>
      </font>
    </dxf>
    <dxf>
      <font>
        <b/>
        <i val="0"/>
        <color rgb="FFFF0000"/>
      </font>
    </dxf>
    <dxf>
      <font>
        <b/>
        <i val="0"/>
        <color theme="7"/>
      </font>
    </dxf>
    <dxf>
      <font>
        <b/>
        <i val="0"/>
        <color rgb="FFFF0000"/>
      </font>
    </dxf>
    <dxf>
      <font>
        <color rgb="FF006100"/>
      </font>
      <fill>
        <patternFill>
          <bgColor rgb="FFC6EFCE"/>
        </patternFill>
      </fill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ill>
        <patternFill>
          <bgColor rgb="FFEBEBEB"/>
        </patternFill>
      </fill>
      <border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 style="thick">
          <color theme="0"/>
        </vertical>
        <horizontal style="thick">
          <color theme="0"/>
        </horizontal>
      </border>
    </dxf>
    <dxf>
      <font>
        <color auto="1"/>
      </font>
      <fill>
        <patternFill>
          <bgColor rgb="FFF9F9F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ck">
          <color theme="0"/>
        </vertical>
        <horizontal style="thick">
          <color theme="0"/>
        </horizontal>
      </border>
    </dxf>
    <dxf>
      <font>
        <b/>
        <i val="0"/>
        <color theme="0"/>
      </font>
      <fill>
        <patternFill>
          <bgColor rgb="FF55585A"/>
        </patternFill>
      </fill>
      <border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 style="thick">
          <color theme="0"/>
        </vertical>
        <horizontal style="thick">
          <color theme="0"/>
        </horizontal>
      </border>
    </dxf>
    <dxf>
      <font>
        <b/>
        <i val="0"/>
        <color theme="0"/>
      </font>
      <fill>
        <patternFill>
          <bgColor rgb="FF232425"/>
        </patternFill>
      </fill>
      <border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 style="thick">
          <color theme="0"/>
        </vertical>
        <horizontal style="thick">
          <color theme="0"/>
        </horizontal>
      </border>
    </dxf>
    <dxf>
      <border>
        <bottom style="thin">
          <color auto="1"/>
        </bottom>
      </border>
    </dxf>
  </dxfs>
  <tableStyles count="1" defaultTableStyle="TableStyleMedium2" defaultPivotStyle="PivotStyleLight16">
    <tableStyle name="INREV Data" pivot="0" count="5" xr9:uid="{00000000-0011-0000-FFFF-FFFF00000000}">
      <tableStyleElement type="wholeTable" dxfId="30"/>
      <tableStyleElement type="headerRow" dxfId="29"/>
      <tableStyleElement type="totalRow" dxfId="28"/>
      <tableStyleElement type="firstRowStripe" dxfId="27"/>
      <tableStyleElement type="secondRowStripe" dxfId="2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55585A"/>
      <rgbColor rgb="0000FF00"/>
      <rgbColor rgb="007C7FAB"/>
      <rgbColor rgb="00FFFF00"/>
      <rgbColor rgb="00F2F2F2"/>
      <rgbColor rgb="0000FFFF"/>
      <rgbColor rgb="00232425"/>
      <rgbColor rgb="00C6A1CF"/>
      <rgbColor rgb="0091D6AC"/>
      <rgbColor rgb="00582C83"/>
      <rgbColor rgb="00800080"/>
      <rgbColor rgb="00ECA154"/>
      <rgbColor rgb="00C0C0C0"/>
      <rgbColor rgb="00956C58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FFFF"/>
      <rgbColor rgb="00CC99FF"/>
      <rgbColor rgb="00FFCC99"/>
      <rgbColor rgb="003366FF"/>
      <rgbColor rgb="0033CCCC"/>
      <rgbColor rgb="0099CC00"/>
      <rgbColor rgb="00FFCC00"/>
      <rgbColor rgb="00EFDF00"/>
      <rgbColor rgb="004F758B"/>
      <rgbColor rgb="00FC4C02"/>
      <rgbColor rgb="00969696"/>
      <rgbColor rgb="00008675"/>
      <rgbColor rgb="00339966"/>
      <rgbColor rgb="006CC24A"/>
      <rgbColor rgb="0059CBE8"/>
      <rgbColor rgb="000033A0"/>
      <rgbColor rgb="00993366"/>
      <rgbColor rgb="00009CA6"/>
      <rgbColor rgb="002AD2C9"/>
    </indexedColors>
    <mruColors>
      <color rgb="FF2AD2C9"/>
      <color rgb="FFFC4C02"/>
      <color rgb="FF956C58"/>
      <color rgb="FFC6A1CF"/>
      <color rgb="FF232425"/>
      <color rgb="FF55585A"/>
      <color rgb="FFECA154"/>
      <color rgb="FF008675"/>
      <color rgb="FF91D6AC"/>
      <color rgb="FFEBE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/>
              <a:t>Figure 1: Funds of funds current real estate allocation by vehicle type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'Figure(1)'!$D$4</c:f>
              <c:strCache>
                <c:ptCount val="1"/>
                <c:pt idx="0">
                  <c:v>Closed End Non-Listed Funds 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'Figure(1)'!$C$5:$C$10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'Figure(1)'!$D$5:$D$10</c:f>
              <c:numCache>
                <c:formatCode>0.00%</c:formatCode>
                <c:ptCount val="6"/>
                <c:pt idx="0">
                  <c:v>0.02</c:v>
                </c:pt>
                <c:pt idx="1">
                  <c:v>0.15</c:v>
                </c:pt>
                <c:pt idx="2">
                  <c:v>0.13</c:v>
                </c:pt>
                <c:pt idx="3">
                  <c:v>0.12</c:v>
                </c:pt>
                <c:pt idx="4">
                  <c:v>0.21</c:v>
                </c:pt>
                <c:pt idx="5">
                  <c:v>0.34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F2-4E61-8FDB-0C7FDCBF24E3}"/>
            </c:ext>
          </c:extLst>
        </c:ser>
        <c:ser>
          <c:idx val="1"/>
          <c:order val="1"/>
          <c:tx>
            <c:strRef>
              <c:f>'Figure(1)'!$E$4</c:f>
              <c:strCache>
                <c:ptCount val="1"/>
                <c:pt idx="0">
                  <c:v>Joint Ventures and Club Deals 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'Figure(1)'!$C$5:$C$10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'Figure(1)'!$E$5:$E$10</c:f>
              <c:numCache>
                <c:formatCode>0.00%</c:formatCode>
                <c:ptCount val="6"/>
                <c:pt idx="0">
                  <c:v>0.11</c:v>
                </c:pt>
                <c:pt idx="1">
                  <c:v>0.31</c:v>
                </c:pt>
                <c:pt idx="2">
                  <c:v>0.22</c:v>
                </c:pt>
                <c:pt idx="3">
                  <c:v>0.18</c:v>
                </c:pt>
                <c:pt idx="4">
                  <c:v>0.08</c:v>
                </c:pt>
                <c:pt idx="5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F2-4E61-8FDB-0C7FDCBF24E3}"/>
            </c:ext>
          </c:extLst>
        </c:ser>
        <c:ser>
          <c:idx val="2"/>
          <c:order val="2"/>
          <c:tx>
            <c:strRef>
              <c:f>'Figure(1)'!$F$4</c:f>
              <c:strCache>
                <c:ptCount val="1"/>
                <c:pt idx="0">
                  <c:v>Listed including REITs Total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'Figure(1)'!$C$5:$C$10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'Figure(1)'!$F$5:$F$10</c:f>
              <c:numCache>
                <c:formatCode>0.00%</c:formatCode>
                <c:ptCount val="6"/>
                <c:pt idx="0">
                  <c:v>7.0000000000000007E-2</c:v>
                </c:pt>
                <c:pt idx="1">
                  <c:v>0.06</c:v>
                </c:pt>
                <c:pt idx="2">
                  <c:v>0.01</c:v>
                </c:pt>
                <c:pt idx="3">
                  <c:v>0.01</c:v>
                </c:pt>
                <c:pt idx="4">
                  <c:v>0.02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F2-4E61-8FDB-0C7FDCBF24E3}"/>
            </c:ext>
          </c:extLst>
        </c:ser>
        <c:ser>
          <c:idx val="3"/>
          <c:order val="3"/>
          <c:tx>
            <c:strRef>
              <c:f>'Figure(1)'!$G$4</c:f>
              <c:strCache>
                <c:ptCount val="1"/>
                <c:pt idx="0">
                  <c:v>Non-Listed Real Estate Debt Total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'Figure(1)'!$C$5:$C$10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'Figure(1)'!$G$5:$G$10</c:f>
              <c:numCache>
                <c:formatCode>0.00%</c:formatCode>
                <c:ptCount val="6"/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CF2-4E61-8FDB-0C7FDCBF24E3}"/>
            </c:ext>
          </c:extLst>
        </c:ser>
        <c:ser>
          <c:idx val="4"/>
          <c:order val="4"/>
          <c:tx>
            <c:strRef>
              <c:f>'Figure(1)'!$H$4</c:f>
              <c:strCache>
                <c:ptCount val="1"/>
                <c:pt idx="0">
                  <c:v>Open End Non-Listed Funds Total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'Figure(1)'!$C$5:$C$10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'Figure(1)'!$H$5:$H$10</c:f>
              <c:numCache>
                <c:formatCode>0.00%</c:formatCode>
                <c:ptCount val="6"/>
                <c:pt idx="0">
                  <c:v>0.26</c:v>
                </c:pt>
                <c:pt idx="1">
                  <c:v>0.4</c:v>
                </c:pt>
                <c:pt idx="2">
                  <c:v>0.53</c:v>
                </c:pt>
                <c:pt idx="3">
                  <c:v>0.56999999999999995</c:v>
                </c:pt>
                <c:pt idx="4">
                  <c:v>0.53</c:v>
                </c:pt>
                <c:pt idx="5">
                  <c:v>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CF2-4E61-8FDB-0C7FDCBF24E3}"/>
            </c:ext>
          </c:extLst>
        </c:ser>
        <c:ser>
          <c:idx val="5"/>
          <c:order val="5"/>
          <c:tx>
            <c:strRef>
              <c:f>'Figure(1)'!$I$4</c:f>
              <c:strCache>
                <c:ptCount val="1"/>
                <c:pt idx="0">
                  <c:v>Other 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'Figure(1)'!$C$5:$C$10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'Figure(1)'!$I$5:$I$10</c:f>
              <c:numCache>
                <c:formatCode>0.00%</c:formatCode>
                <c:ptCount val="6"/>
                <c:pt idx="2">
                  <c:v>0.01</c:v>
                </c:pt>
                <c:pt idx="3">
                  <c:v>0.02</c:v>
                </c:pt>
                <c:pt idx="4">
                  <c:v>0.01</c:v>
                </c:pt>
                <c:pt idx="5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CF2-4E61-8FDB-0C7FDCBF24E3}"/>
            </c:ext>
          </c:extLst>
        </c:ser>
        <c:ser>
          <c:idx val="6"/>
          <c:order val="6"/>
          <c:tx>
            <c:strRef>
              <c:f>'Figure(1)'!$J$4</c:f>
              <c:strCache>
                <c:ptCount val="1"/>
                <c:pt idx="0">
                  <c:v>Separate Accounts Total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'Figure(1)'!$C$5:$C$10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'Figure(1)'!$J$5:$J$10</c:f>
              <c:numCache>
                <c:formatCode>0.00%</c:formatCode>
                <c:ptCount val="6"/>
                <c:pt idx="0">
                  <c:v>0.54</c:v>
                </c:pt>
                <c:pt idx="1">
                  <c:v>0.05</c:v>
                </c:pt>
                <c:pt idx="2">
                  <c:v>0.08</c:v>
                </c:pt>
                <c:pt idx="3">
                  <c:v>0.09</c:v>
                </c:pt>
                <c:pt idx="4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CF2-4E61-8FDB-0C7FDCBF2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50346383"/>
        <c:axId val="950345903"/>
      </c:barChart>
      <c:catAx>
        <c:axId val="9503463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0345903"/>
        <c:crosses val="autoZero"/>
        <c:auto val="1"/>
        <c:lblAlgn val="ctr"/>
        <c:lblOffset val="100"/>
        <c:noMultiLvlLbl val="0"/>
      </c:catAx>
      <c:valAx>
        <c:axId val="9503459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0346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baseline="0"/>
              <a:t>Figure 10: Total capital raised for funds of funds by regional strategy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'Figure(10)'!$D$4</c:f>
              <c:strCache>
                <c:ptCount val="1"/>
                <c:pt idx="0">
                  <c:v>Asia Pacific - Funds of funds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'Figure(10)'!$C$5:$C$12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'Figure(10)'!$D$5:$D$12</c:f>
              <c:numCache>
                <c:formatCode>0.00%</c:formatCode>
                <c:ptCount val="8"/>
                <c:pt idx="0">
                  <c:v>0.04</c:v>
                </c:pt>
                <c:pt idx="1">
                  <c:v>0.28999999999999998</c:v>
                </c:pt>
                <c:pt idx="2">
                  <c:v>0.18</c:v>
                </c:pt>
                <c:pt idx="3">
                  <c:v>0.14000000000000001</c:v>
                </c:pt>
                <c:pt idx="4">
                  <c:v>0.04</c:v>
                </c:pt>
                <c:pt idx="5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E5-4083-B1DF-FD561F871B02}"/>
            </c:ext>
          </c:extLst>
        </c:ser>
        <c:ser>
          <c:idx val="1"/>
          <c:order val="1"/>
          <c:tx>
            <c:strRef>
              <c:f>'Figure(10)'!$E$4</c:f>
              <c:strCache>
                <c:ptCount val="1"/>
                <c:pt idx="0">
                  <c:v>Europe - Funds of funds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'Figure(10)'!$C$5:$C$12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'Figure(10)'!$E$5:$E$12</c:f>
              <c:numCache>
                <c:formatCode>0.00%</c:formatCode>
                <c:ptCount val="8"/>
                <c:pt idx="0">
                  <c:v>0.27</c:v>
                </c:pt>
                <c:pt idx="1">
                  <c:v>0.43</c:v>
                </c:pt>
                <c:pt idx="2">
                  <c:v>0.44</c:v>
                </c:pt>
                <c:pt idx="3">
                  <c:v>0.54</c:v>
                </c:pt>
                <c:pt idx="4">
                  <c:v>0.57999999999999996</c:v>
                </c:pt>
                <c:pt idx="5">
                  <c:v>0.71</c:v>
                </c:pt>
                <c:pt idx="6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E5-4083-B1DF-FD561F871B02}"/>
            </c:ext>
          </c:extLst>
        </c:ser>
        <c:ser>
          <c:idx val="2"/>
          <c:order val="2"/>
          <c:tx>
            <c:strRef>
              <c:f>'Figure(10)'!$F$4</c:f>
              <c:strCache>
                <c:ptCount val="1"/>
                <c:pt idx="0">
                  <c:v>Global - Funds of funds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'Figure(10)'!$C$5:$C$12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'Figure(10)'!$F$5:$F$12</c:f>
              <c:numCache>
                <c:formatCode>0.00%</c:formatCode>
                <c:ptCount val="8"/>
                <c:pt idx="0">
                  <c:v>0.57999999999999996</c:v>
                </c:pt>
                <c:pt idx="1">
                  <c:v>0.14000000000000001</c:v>
                </c:pt>
                <c:pt idx="2">
                  <c:v>0.24</c:v>
                </c:pt>
                <c:pt idx="3">
                  <c:v>0.18</c:v>
                </c:pt>
                <c:pt idx="4">
                  <c:v>0.33</c:v>
                </c:pt>
                <c:pt idx="5">
                  <c:v>0.14000000000000001</c:v>
                </c:pt>
                <c:pt idx="6">
                  <c:v>0.88</c:v>
                </c:pt>
                <c:pt idx="7">
                  <c:v>0.78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E5-4083-B1DF-FD561F871B02}"/>
            </c:ext>
          </c:extLst>
        </c:ser>
        <c:ser>
          <c:idx val="3"/>
          <c:order val="3"/>
          <c:tx>
            <c:strRef>
              <c:f>'Figure(10)'!$G$4</c:f>
              <c:strCache>
                <c:ptCount val="1"/>
                <c:pt idx="0">
                  <c:v>North America - Funds of funds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'Figure(10)'!$C$5:$C$12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'Figure(10)'!$G$5:$G$12</c:f>
              <c:numCache>
                <c:formatCode>0.00%</c:formatCode>
                <c:ptCount val="8"/>
                <c:pt idx="0">
                  <c:v>0.12</c:v>
                </c:pt>
                <c:pt idx="1">
                  <c:v>0.14000000000000001</c:v>
                </c:pt>
                <c:pt idx="2">
                  <c:v>0.12</c:v>
                </c:pt>
                <c:pt idx="3">
                  <c:v>0.14000000000000001</c:v>
                </c:pt>
                <c:pt idx="4">
                  <c:v>0.04</c:v>
                </c:pt>
                <c:pt idx="7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E5-4083-B1DF-FD561F871B02}"/>
            </c:ext>
          </c:extLst>
        </c:ser>
        <c:ser>
          <c:idx val="4"/>
          <c:order val="4"/>
          <c:tx>
            <c:strRef>
              <c:f>'Figure(10)'!$H$4</c:f>
              <c:strCache>
                <c:ptCount val="1"/>
                <c:pt idx="0">
                  <c:v>South America - Funds of funds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'Figure(10)'!$C$5:$C$12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'Figure(10)'!$H$5:$H$12</c:f>
              <c:numCache>
                <c:formatCode>0.00%</c:formatCode>
                <c:ptCount val="8"/>
                <c:pt idx="2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DE5-4083-B1DF-FD561F871B0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293142943"/>
        <c:axId val="1293143903"/>
      </c:barChart>
      <c:catAx>
        <c:axId val="1293142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3143903"/>
        <c:crosses val="autoZero"/>
        <c:auto val="1"/>
        <c:lblAlgn val="ctr"/>
        <c:lblOffset val="100"/>
        <c:noMultiLvlLbl val="0"/>
      </c:catAx>
      <c:valAx>
        <c:axId val="1293143903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31429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F6A-497C-ABE5-DDFE226E09C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F6A-497C-ABE5-DDFE226E09C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F6A-497C-ABE5-DDFE226E09C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F6A-497C-ABE5-DDFE226E09C7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j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7F6A-497C-ABE5-DDFE226E09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'Figure(11)'!$D$4:$F$4</c:f>
              <c:strCache>
                <c:ptCount val="3"/>
                <c:pt idx="0">
                  <c:v>Core</c:v>
                </c:pt>
                <c:pt idx="1">
                  <c:v>Opportunity</c:v>
                </c:pt>
                <c:pt idx="2">
                  <c:v>Value added</c:v>
                </c:pt>
              </c:strCache>
            </c:strRef>
          </c:cat>
          <c:val>
            <c:numRef>
              <c:f>'Figure(11)'!$D$5:$F$5</c:f>
              <c:numCache>
                <c:formatCode>0.0%</c:formatCode>
                <c:ptCount val="3"/>
                <c:pt idx="0">
                  <c:v>0.59</c:v>
                </c:pt>
                <c:pt idx="1">
                  <c:v>0.14000000000000001</c:v>
                </c:pt>
                <c:pt idx="2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F6A-497C-ABE5-DDFE226E0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+mj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480-429F-8912-1BBD9A0C059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480-429F-8912-1BBD9A0C059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480-429F-8912-1BBD9A0C059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480-429F-8912-1BBD9A0C0596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j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2480-429F-8912-1BBD9A0C0596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j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2480-429F-8912-1BBD9A0C05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'Figure(11)'!$D$4:$F$4</c:f>
              <c:strCache>
                <c:ptCount val="3"/>
                <c:pt idx="0">
                  <c:v>Core</c:v>
                </c:pt>
                <c:pt idx="1">
                  <c:v>Opportunity</c:v>
                </c:pt>
                <c:pt idx="2">
                  <c:v>Value added</c:v>
                </c:pt>
              </c:strCache>
            </c:strRef>
          </c:cat>
          <c:val>
            <c:numRef>
              <c:f>'Figure(11)'!$D$6:$F$6</c:f>
              <c:numCache>
                <c:formatCode>0.0%</c:formatCode>
                <c:ptCount val="3"/>
                <c:pt idx="0">
                  <c:v>0.96699999999999997</c:v>
                </c:pt>
                <c:pt idx="1">
                  <c:v>0.01</c:v>
                </c:pt>
                <c:pt idx="2">
                  <c:v>2.3E-2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480-429F-8912-1BBD9A0C0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+mj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Funds of funds annual performance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'Figure(12)'!$D$6</c:f>
              <c:strCache>
                <c:ptCount val="1"/>
                <c:pt idx="0">
                  <c:v>Performance (%)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'Figure(12)'!$C$7:$C$27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f>'Figure(12)'!$D$7:$D$27</c:f>
              <c:numCache>
                <c:formatCode>General</c:formatCode>
                <c:ptCount val="21"/>
                <c:pt idx="0">
                  <c:v>7.79</c:v>
                </c:pt>
                <c:pt idx="1">
                  <c:v>2.95</c:v>
                </c:pt>
                <c:pt idx="2">
                  <c:v>2.2000000000000002</c:v>
                </c:pt>
                <c:pt idx="3">
                  <c:v>13.91</c:v>
                </c:pt>
                <c:pt idx="4">
                  <c:v>14.8</c:v>
                </c:pt>
                <c:pt idx="5">
                  <c:v>5.37</c:v>
                </c:pt>
                <c:pt idx="6">
                  <c:v>-19.940000000000001</c:v>
                </c:pt>
                <c:pt idx="7">
                  <c:v>-20.02</c:v>
                </c:pt>
                <c:pt idx="8">
                  <c:v>2.38</c:v>
                </c:pt>
                <c:pt idx="9">
                  <c:v>3.13</c:v>
                </c:pt>
                <c:pt idx="10">
                  <c:v>-3.7</c:v>
                </c:pt>
                <c:pt idx="11">
                  <c:v>0.87</c:v>
                </c:pt>
                <c:pt idx="12">
                  <c:v>7.81</c:v>
                </c:pt>
                <c:pt idx="13">
                  <c:v>11.69</c:v>
                </c:pt>
                <c:pt idx="14">
                  <c:v>6.4</c:v>
                </c:pt>
                <c:pt idx="15">
                  <c:v>8.4499999999999993</c:v>
                </c:pt>
                <c:pt idx="16">
                  <c:v>6.61</c:v>
                </c:pt>
                <c:pt idx="17">
                  <c:v>6.2</c:v>
                </c:pt>
                <c:pt idx="18">
                  <c:v>1.69</c:v>
                </c:pt>
                <c:pt idx="19">
                  <c:v>13.96</c:v>
                </c:pt>
                <c:pt idx="20">
                  <c:v>2.93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7B-4ED4-A1C2-ECC8680D7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2810303"/>
        <c:axId val="432811743"/>
      </c:lineChart>
      <c:catAx>
        <c:axId val="4328103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2811743"/>
        <c:crosses val="autoZero"/>
        <c:auto val="1"/>
        <c:lblAlgn val="ctr"/>
        <c:lblOffset val="100"/>
        <c:noMultiLvlLbl val="0"/>
      </c:catAx>
      <c:valAx>
        <c:axId val="4328117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28103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100" b="0" i="0" u="none" strike="noStrike" baseline="0"/>
              <a:t>Figure 13: Funds of funds quarterly performance in 2022 (%)</a:t>
            </a:r>
            <a:endParaRPr lang="en-US" sz="11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'Figure(13)'!$D$6</c:f>
              <c:strCache>
                <c:ptCount val="1"/>
                <c:pt idx="0">
                  <c:v>Performance (%)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'Figure(13)'!$C$7:$C$10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'Figure(13)'!$D$7:$D$10</c:f>
              <c:numCache>
                <c:formatCode>General</c:formatCode>
                <c:ptCount val="4"/>
                <c:pt idx="0">
                  <c:v>2.82</c:v>
                </c:pt>
                <c:pt idx="1">
                  <c:v>0.23</c:v>
                </c:pt>
                <c:pt idx="2">
                  <c:v>-0.83</c:v>
                </c:pt>
                <c:pt idx="3">
                  <c:v>0.77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F6-4386-A4DC-2A4287DF3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61007631"/>
        <c:axId val="1561010991"/>
      </c:lineChart>
      <c:catAx>
        <c:axId val="1561007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1010991"/>
        <c:crosses val="autoZero"/>
        <c:auto val="1"/>
        <c:lblAlgn val="ctr"/>
        <c:lblOffset val="100"/>
        <c:noMultiLvlLbl val="0"/>
      </c:catAx>
      <c:valAx>
        <c:axId val="1561010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1007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baseline="0">
                <a:effectLst/>
              </a:rPr>
              <a:t>Figure 14: Funds of funds annual performance (%) by investment style</a:t>
            </a:r>
            <a:r>
              <a:rPr lang="en-GB" sz="1400" b="0" i="0" u="none" strike="noStrike" baseline="0"/>
              <a:t> 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'Figure(14)'!$D$6</c:f>
              <c:strCache>
                <c:ptCount val="1"/>
                <c:pt idx="0">
                  <c:v>Core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'Figure(14)'!$C$7:$C$27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f>'Figure(14)'!$D$7:$D$27</c:f>
              <c:numCache>
                <c:formatCode>General</c:formatCode>
                <c:ptCount val="21"/>
                <c:pt idx="0">
                  <c:v>7.79</c:v>
                </c:pt>
                <c:pt idx="1">
                  <c:v>2.95</c:v>
                </c:pt>
                <c:pt idx="2">
                  <c:v>2.2000000000000002</c:v>
                </c:pt>
                <c:pt idx="3">
                  <c:v>13.91</c:v>
                </c:pt>
                <c:pt idx="4">
                  <c:v>17.13</c:v>
                </c:pt>
                <c:pt idx="5">
                  <c:v>2.72</c:v>
                </c:pt>
                <c:pt idx="6">
                  <c:v>-18.260000000000002</c:v>
                </c:pt>
                <c:pt idx="7">
                  <c:v>-17.75</c:v>
                </c:pt>
                <c:pt idx="8">
                  <c:v>2.29</c:v>
                </c:pt>
                <c:pt idx="9">
                  <c:v>3.64</c:v>
                </c:pt>
                <c:pt idx="10">
                  <c:v>-1.78</c:v>
                </c:pt>
                <c:pt idx="11">
                  <c:v>0.14000000000000001</c:v>
                </c:pt>
                <c:pt idx="12">
                  <c:v>8.7200000000000006</c:v>
                </c:pt>
                <c:pt idx="13">
                  <c:v>11.13</c:v>
                </c:pt>
                <c:pt idx="14">
                  <c:v>6.76</c:v>
                </c:pt>
                <c:pt idx="15">
                  <c:v>8.57</c:v>
                </c:pt>
                <c:pt idx="16">
                  <c:v>7.19</c:v>
                </c:pt>
                <c:pt idx="17">
                  <c:v>6.15</c:v>
                </c:pt>
                <c:pt idx="18">
                  <c:v>2.0099999999999998</c:v>
                </c:pt>
                <c:pt idx="19">
                  <c:v>13.95</c:v>
                </c:pt>
                <c:pt idx="20">
                  <c:v>2.89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3E-4C37-9E9D-DF3A023FDEB5}"/>
            </c:ext>
          </c:extLst>
        </c:ser>
        <c:ser>
          <c:idx val="1"/>
          <c:order val="1"/>
          <c:tx>
            <c:strRef>
              <c:f>'Figure(14)'!$E$6</c:f>
              <c:strCache>
                <c:ptCount val="1"/>
                <c:pt idx="0">
                  <c:v>Non-Core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'Figure(14)'!$C$7:$C$27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f>'Figure(14)'!$E$7:$E$27</c:f>
              <c:numCache>
                <c:formatCode>General</c:formatCode>
                <c:ptCount val="21"/>
                <c:pt idx="4">
                  <c:v>-18.07</c:v>
                </c:pt>
                <c:pt idx="5">
                  <c:v>14.07</c:v>
                </c:pt>
                <c:pt idx="6">
                  <c:v>-23.3</c:v>
                </c:pt>
                <c:pt idx="7">
                  <c:v>-24.34</c:v>
                </c:pt>
                <c:pt idx="8">
                  <c:v>2.58</c:v>
                </c:pt>
                <c:pt idx="9">
                  <c:v>2.2000000000000002</c:v>
                </c:pt>
                <c:pt idx="10">
                  <c:v>-6.87</c:v>
                </c:pt>
                <c:pt idx="11">
                  <c:v>2.14</c:v>
                </c:pt>
                <c:pt idx="12">
                  <c:v>6.14</c:v>
                </c:pt>
                <c:pt idx="13">
                  <c:v>13.1</c:v>
                </c:pt>
                <c:pt idx="14">
                  <c:v>4.9800000000000004</c:v>
                </c:pt>
                <c:pt idx="15">
                  <c:v>7.82</c:v>
                </c:pt>
                <c:pt idx="16">
                  <c:v>2.76</c:v>
                </c:pt>
                <c:pt idx="17">
                  <c:v>6.7</c:v>
                </c:pt>
                <c:pt idx="18">
                  <c:v>-3.13</c:v>
                </c:pt>
                <c:pt idx="19">
                  <c:v>14.37</c:v>
                </c:pt>
                <c:pt idx="20">
                  <c:v>3.78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3E-4C37-9E9D-DF3A023FD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8329871"/>
        <c:axId val="478335151"/>
      </c:lineChart>
      <c:catAx>
        <c:axId val="478329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8335151"/>
        <c:crosses val="autoZero"/>
        <c:auto val="1"/>
        <c:lblAlgn val="ctr"/>
        <c:lblOffset val="100"/>
        <c:noMultiLvlLbl val="0"/>
      </c:catAx>
      <c:valAx>
        <c:axId val="4783351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8329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baseline="0">
                <a:effectLst/>
              </a:rPr>
              <a:t>Figure 15: Funds of funds annual performance (%) by structure</a:t>
            </a:r>
            <a:r>
              <a:rPr lang="en-GB" sz="1400" b="0" i="0" u="none" strike="noStrike" baseline="0"/>
              <a:t> </a:t>
            </a:r>
            <a:endParaRPr lang="en-GB" b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'Figure(15)'!$D$8</c:f>
              <c:strCache>
                <c:ptCount val="1"/>
                <c:pt idx="0">
                  <c:v>Closed end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'Figure(15)'!$C$9:$C$29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f>'Figure(15)'!$D$9:$D$29</c:f>
              <c:numCache>
                <c:formatCode>General</c:formatCode>
                <c:ptCount val="21"/>
                <c:pt idx="4">
                  <c:v>-18.07</c:v>
                </c:pt>
                <c:pt idx="5">
                  <c:v>8.74</c:v>
                </c:pt>
                <c:pt idx="6">
                  <c:v>-31.35</c:v>
                </c:pt>
                <c:pt idx="7">
                  <c:v>-19.05</c:v>
                </c:pt>
                <c:pt idx="8">
                  <c:v>6.15</c:v>
                </c:pt>
                <c:pt idx="9">
                  <c:v>3.34</c:v>
                </c:pt>
                <c:pt idx="10">
                  <c:v>-0.39</c:v>
                </c:pt>
                <c:pt idx="11">
                  <c:v>2.4</c:v>
                </c:pt>
                <c:pt idx="12">
                  <c:v>7.79</c:v>
                </c:pt>
                <c:pt idx="13">
                  <c:v>15.04</c:v>
                </c:pt>
                <c:pt idx="14">
                  <c:v>3.39</c:v>
                </c:pt>
                <c:pt idx="15">
                  <c:v>7.13</c:v>
                </c:pt>
                <c:pt idx="16">
                  <c:v>1.86</c:v>
                </c:pt>
                <c:pt idx="17">
                  <c:v>7.1</c:v>
                </c:pt>
                <c:pt idx="18">
                  <c:v>-4.25</c:v>
                </c:pt>
                <c:pt idx="19">
                  <c:v>16.5</c:v>
                </c:pt>
                <c:pt idx="20">
                  <c:v>3.78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3E-426F-A20D-2BCB9E53D61A}"/>
            </c:ext>
          </c:extLst>
        </c:ser>
        <c:ser>
          <c:idx val="1"/>
          <c:order val="1"/>
          <c:tx>
            <c:strRef>
              <c:f>'Figure(15)'!$E$8</c:f>
              <c:strCache>
                <c:ptCount val="1"/>
                <c:pt idx="0">
                  <c:v>Open end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'Figure(15)'!$C$9:$C$29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f>'Figure(15)'!$E$9:$E$29</c:f>
              <c:numCache>
                <c:formatCode>General</c:formatCode>
                <c:ptCount val="21"/>
                <c:pt idx="0">
                  <c:v>7.79</c:v>
                </c:pt>
                <c:pt idx="1">
                  <c:v>2.95</c:v>
                </c:pt>
                <c:pt idx="2">
                  <c:v>2.2000000000000002</c:v>
                </c:pt>
                <c:pt idx="3">
                  <c:v>13.91</c:v>
                </c:pt>
                <c:pt idx="4">
                  <c:v>17.13</c:v>
                </c:pt>
                <c:pt idx="5">
                  <c:v>4.6100000000000003</c:v>
                </c:pt>
                <c:pt idx="6">
                  <c:v>-14.41</c:v>
                </c:pt>
                <c:pt idx="7">
                  <c:v>-20.46</c:v>
                </c:pt>
                <c:pt idx="8">
                  <c:v>0.56999999999999995</c:v>
                </c:pt>
                <c:pt idx="9">
                  <c:v>3.01</c:v>
                </c:pt>
                <c:pt idx="10">
                  <c:v>-5.61</c:v>
                </c:pt>
                <c:pt idx="11">
                  <c:v>-0.04</c:v>
                </c:pt>
                <c:pt idx="12">
                  <c:v>7.81</c:v>
                </c:pt>
                <c:pt idx="13">
                  <c:v>10.41</c:v>
                </c:pt>
                <c:pt idx="14">
                  <c:v>7.12</c:v>
                </c:pt>
                <c:pt idx="15">
                  <c:v>8.67</c:v>
                </c:pt>
                <c:pt idx="16">
                  <c:v>7.24</c:v>
                </c:pt>
                <c:pt idx="17">
                  <c:v>6.12</c:v>
                </c:pt>
                <c:pt idx="18">
                  <c:v>2.02</c:v>
                </c:pt>
                <c:pt idx="19">
                  <c:v>13.88</c:v>
                </c:pt>
                <c:pt idx="20">
                  <c:v>2.89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3E-426F-A20D-2BCB9E53D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9558047"/>
        <c:axId val="567526991"/>
      </c:lineChart>
      <c:catAx>
        <c:axId val="239558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7526991"/>
        <c:crosses val="autoZero"/>
        <c:auto val="1"/>
        <c:lblAlgn val="ctr"/>
        <c:lblOffset val="100"/>
        <c:noMultiLvlLbl val="0"/>
      </c:catAx>
      <c:valAx>
        <c:axId val="567526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95580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6F9-4310-BADF-B8404B72B3D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6F9-4310-BADF-B8404B72B3D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6F9-4310-BADF-B8404B72B3D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6F9-4310-BADF-B8404B72B3DD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j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26F9-4310-BADF-B8404B72B3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'Figure(16)'!$D$4:$E$4</c:f>
              <c:strCache>
                <c:ptCount val="2"/>
                <c:pt idx="0">
                  <c:v>Europe</c:v>
                </c:pt>
                <c:pt idx="1">
                  <c:v>Global</c:v>
                </c:pt>
              </c:strCache>
            </c:strRef>
          </c:cat>
          <c:val>
            <c:numRef>
              <c:f>'Figure(16)'!$D$5:$E$5</c:f>
              <c:numCache>
                <c:formatCode>0.00%</c:formatCode>
                <c:ptCount val="2"/>
                <c:pt idx="0">
                  <c:v>0.23</c:v>
                </c:pt>
                <c:pt idx="1">
                  <c:v>0.77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6F9-4310-BADF-B8404B72B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+mj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85B-4036-9DC9-CB0684AD2CF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85B-4036-9DC9-CB0684AD2CF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85B-4036-9DC9-CB0684AD2CF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85B-4036-9DC9-CB0684AD2CFF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j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685B-4036-9DC9-CB0684AD2CFF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j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685B-4036-9DC9-CB0684AD2C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'Figure(16)'!$D$4:$E$4</c:f>
              <c:strCache>
                <c:ptCount val="2"/>
                <c:pt idx="0">
                  <c:v>Europe</c:v>
                </c:pt>
                <c:pt idx="1">
                  <c:v>Global</c:v>
                </c:pt>
              </c:strCache>
            </c:strRef>
          </c:cat>
          <c:val>
            <c:numRef>
              <c:f>'Figure(16)'!$D$6:$E$6</c:f>
              <c:numCache>
                <c:formatCode>0.00%</c:formatCode>
                <c:ptCount val="2"/>
                <c:pt idx="0">
                  <c:v>0.05</c:v>
                </c:pt>
                <c:pt idx="1">
                  <c:v>0.95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85B-4036-9DC9-CB0684AD2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+mj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Figure</a:t>
            </a:r>
            <a:r>
              <a:rPr lang="en-GB" baseline="0"/>
              <a:t> 17:</a:t>
            </a:r>
            <a:r>
              <a:rPr lang="en-GB"/>
              <a:t>Funds of funds annual performance by regional strategy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'Figure(17)'!$D$7</c:f>
              <c:strCache>
                <c:ptCount val="1"/>
                <c:pt idx="0">
                  <c:v>Asia Pacific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'Figure(17)'!$C$8:$C$28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f>'Figure(17)'!$D$8:$D$28</c:f>
              <c:numCache>
                <c:formatCode>General</c:formatCode>
                <c:ptCount val="21"/>
                <c:pt idx="5">
                  <c:v>10.3</c:v>
                </c:pt>
                <c:pt idx="6">
                  <c:v>-19.87</c:v>
                </c:pt>
                <c:pt idx="7">
                  <c:v>-17.71</c:v>
                </c:pt>
                <c:pt idx="8">
                  <c:v>9.1199999999999992</c:v>
                </c:pt>
                <c:pt idx="9">
                  <c:v>7.88</c:v>
                </c:pt>
                <c:pt idx="10">
                  <c:v>2.39</c:v>
                </c:pt>
                <c:pt idx="11">
                  <c:v>8.8699999999999992</c:v>
                </c:pt>
                <c:pt idx="12">
                  <c:v>1.59</c:v>
                </c:pt>
                <c:pt idx="13">
                  <c:v>6.3</c:v>
                </c:pt>
                <c:pt idx="14">
                  <c:v>-2.41</c:v>
                </c:pt>
                <c:pt idx="15">
                  <c:v>12.77</c:v>
                </c:pt>
                <c:pt idx="16">
                  <c:v>1.77</c:v>
                </c:pt>
                <c:pt idx="17">
                  <c:v>-2.2200000000000002</c:v>
                </c:pt>
                <c:pt idx="18">
                  <c:v>4.54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3D-4753-A042-F5A567DBB653}"/>
            </c:ext>
          </c:extLst>
        </c:ser>
        <c:ser>
          <c:idx val="1"/>
          <c:order val="1"/>
          <c:tx>
            <c:strRef>
              <c:f>'Figure(17)'!$E$7</c:f>
              <c:strCache>
                <c:ptCount val="1"/>
                <c:pt idx="0">
                  <c:v>Europe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'Figure(17)'!$C$8:$C$28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f>'Figure(17)'!$E$8:$E$28</c:f>
              <c:numCache>
                <c:formatCode>General</c:formatCode>
                <c:ptCount val="21"/>
                <c:pt idx="0">
                  <c:v>7.79</c:v>
                </c:pt>
                <c:pt idx="1">
                  <c:v>2.95</c:v>
                </c:pt>
                <c:pt idx="2">
                  <c:v>2.2000000000000002</c:v>
                </c:pt>
                <c:pt idx="3">
                  <c:v>13.83</c:v>
                </c:pt>
                <c:pt idx="4">
                  <c:v>14.99</c:v>
                </c:pt>
                <c:pt idx="5">
                  <c:v>5.29</c:v>
                </c:pt>
                <c:pt idx="6">
                  <c:v>-20.72</c:v>
                </c:pt>
                <c:pt idx="7">
                  <c:v>-19.23</c:v>
                </c:pt>
                <c:pt idx="8">
                  <c:v>1.1599999999999999</c:v>
                </c:pt>
                <c:pt idx="9">
                  <c:v>0.94</c:v>
                </c:pt>
                <c:pt idx="10">
                  <c:v>-8.64</c:v>
                </c:pt>
                <c:pt idx="11">
                  <c:v>-4.63</c:v>
                </c:pt>
                <c:pt idx="12">
                  <c:v>7.03</c:v>
                </c:pt>
                <c:pt idx="13">
                  <c:v>11.52</c:v>
                </c:pt>
                <c:pt idx="14">
                  <c:v>5.44</c:v>
                </c:pt>
                <c:pt idx="15">
                  <c:v>7.95</c:v>
                </c:pt>
                <c:pt idx="16">
                  <c:v>6.52</c:v>
                </c:pt>
                <c:pt idx="17">
                  <c:v>1.93</c:v>
                </c:pt>
                <c:pt idx="18">
                  <c:v>3.89</c:v>
                </c:pt>
                <c:pt idx="19">
                  <c:v>8.1199999999999992</c:v>
                </c:pt>
                <c:pt idx="20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3D-4753-A042-F5A567DBB653}"/>
            </c:ext>
          </c:extLst>
        </c:ser>
        <c:ser>
          <c:idx val="2"/>
          <c:order val="2"/>
          <c:tx>
            <c:strRef>
              <c:f>'Figure(17)'!$F$7</c:f>
              <c:strCache>
                <c:ptCount val="1"/>
                <c:pt idx="0">
                  <c:v>Global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'Figure(17)'!$C$8:$C$28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f>'Figure(17)'!$F$8:$F$28</c:f>
              <c:numCache>
                <c:formatCode>General</c:formatCode>
                <c:ptCount val="21"/>
                <c:pt idx="5">
                  <c:v>-5.05</c:v>
                </c:pt>
                <c:pt idx="6">
                  <c:v>-18.239999999999998</c:v>
                </c:pt>
                <c:pt idx="7">
                  <c:v>-19.88</c:v>
                </c:pt>
                <c:pt idx="8">
                  <c:v>8.41</c:v>
                </c:pt>
                <c:pt idx="9">
                  <c:v>8.4499999999999993</c:v>
                </c:pt>
                <c:pt idx="10">
                  <c:v>8.33</c:v>
                </c:pt>
                <c:pt idx="11">
                  <c:v>7.96</c:v>
                </c:pt>
                <c:pt idx="12">
                  <c:v>10.37</c:v>
                </c:pt>
                <c:pt idx="13">
                  <c:v>12.63</c:v>
                </c:pt>
                <c:pt idx="14">
                  <c:v>7.34</c:v>
                </c:pt>
                <c:pt idx="15">
                  <c:v>8.6300000000000008</c:v>
                </c:pt>
                <c:pt idx="16">
                  <c:v>6.76</c:v>
                </c:pt>
                <c:pt idx="17">
                  <c:v>6.77</c:v>
                </c:pt>
                <c:pt idx="18">
                  <c:v>1.56</c:v>
                </c:pt>
                <c:pt idx="19">
                  <c:v>14.23</c:v>
                </c:pt>
                <c:pt idx="20">
                  <c:v>2.92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3D-4753-A042-F5A567DBB653}"/>
            </c:ext>
          </c:extLst>
        </c:ser>
        <c:ser>
          <c:idx val="3"/>
          <c:order val="3"/>
          <c:tx>
            <c:strRef>
              <c:f>'Figure(17)'!$G$7</c:f>
              <c:strCache>
                <c:ptCount val="1"/>
                <c:pt idx="0">
                  <c:v>North America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'Figure(17)'!$C$8:$C$28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f>'Figure(17)'!$G$8:$G$28</c:f>
              <c:numCache>
                <c:formatCode>General</c:formatCode>
                <c:ptCount val="21"/>
                <c:pt idx="3">
                  <c:v>16.77</c:v>
                </c:pt>
                <c:pt idx="4">
                  <c:v>11.16</c:v>
                </c:pt>
                <c:pt idx="5">
                  <c:v>16.72</c:v>
                </c:pt>
                <c:pt idx="6">
                  <c:v>-3.66</c:v>
                </c:pt>
                <c:pt idx="7">
                  <c:v>-39.549999999999997</c:v>
                </c:pt>
                <c:pt idx="8">
                  <c:v>-5.45</c:v>
                </c:pt>
                <c:pt idx="9">
                  <c:v>17.79</c:v>
                </c:pt>
                <c:pt idx="10">
                  <c:v>12.59</c:v>
                </c:pt>
                <c:pt idx="11">
                  <c:v>13.21</c:v>
                </c:pt>
                <c:pt idx="12">
                  <c:v>9.8800000000000008</c:v>
                </c:pt>
                <c:pt idx="13">
                  <c:v>13.04</c:v>
                </c:pt>
                <c:pt idx="14">
                  <c:v>11.19</c:v>
                </c:pt>
                <c:pt idx="15">
                  <c:v>-10.53</c:v>
                </c:pt>
                <c:pt idx="16">
                  <c:v>4.8499999999999996</c:v>
                </c:pt>
                <c:pt idx="17">
                  <c:v>-14.75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3D-4753-A042-F5A567DBB6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2817023"/>
        <c:axId val="432821343"/>
      </c:lineChart>
      <c:catAx>
        <c:axId val="432817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2821343"/>
        <c:crosses val="autoZero"/>
        <c:auto val="1"/>
        <c:lblAlgn val="ctr"/>
        <c:lblOffset val="100"/>
        <c:noMultiLvlLbl val="0"/>
      </c:catAx>
      <c:valAx>
        <c:axId val="4328213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28170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200" b="0" i="0" u="none" strike="noStrike" baseline="0"/>
              <a:t>Figure 2: Funds of funds’ current allocations by style</a:t>
            </a:r>
            <a:endParaRPr lang="en-GB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'Figure(2)'!$D$4</c:f>
              <c:strCache>
                <c:ptCount val="1"/>
                <c:pt idx="0">
                  <c:v>Core 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'Figure(2)'!$C$5:$C$10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'Figure(2)'!$D$5:$D$10</c:f>
              <c:numCache>
                <c:formatCode>0.00%</c:formatCode>
                <c:ptCount val="6"/>
                <c:pt idx="0">
                  <c:v>0.93</c:v>
                </c:pt>
                <c:pt idx="1">
                  <c:v>0.9</c:v>
                </c:pt>
                <c:pt idx="2">
                  <c:v>0.89</c:v>
                </c:pt>
                <c:pt idx="3">
                  <c:v>0.89</c:v>
                </c:pt>
                <c:pt idx="4">
                  <c:v>0.92</c:v>
                </c:pt>
                <c:pt idx="5">
                  <c:v>0.88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85-4A17-BD8C-97FC413B9AB7}"/>
            </c:ext>
          </c:extLst>
        </c:ser>
        <c:ser>
          <c:idx val="1"/>
          <c:order val="1"/>
          <c:tx>
            <c:strRef>
              <c:f>'Figure(2)'!$E$4</c:f>
              <c:strCache>
                <c:ptCount val="1"/>
                <c:pt idx="0">
                  <c:v>Opportunistic 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'Figure(2)'!$C$5:$C$10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'Figure(2)'!$E$5:$E$10</c:f>
              <c:numCache>
                <c:formatCode>0.00%</c:formatCode>
                <c:ptCount val="6"/>
                <c:pt idx="0">
                  <c:v>0.02</c:v>
                </c:pt>
                <c:pt idx="1">
                  <c:v>0.02</c:v>
                </c:pt>
                <c:pt idx="2">
                  <c:v>0.03</c:v>
                </c:pt>
                <c:pt idx="3">
                  <c:v>0.03</c:v>
                </c:pt>
                <c:pt idx="4">
                  <c:v>0.02</c:v>
                </c:pt>
                <c:pt idx="5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85-4A17-BD8C-97FC413B9AB7}"/>
            </c:ext>
          </c:extLst>
        </c:ser>
        <c:ser>
          <c:idx val="2"/>
          <c:order val="2"/>
          <c:tx>
            <c:strRef>
              <c:f>'Figure(2)'!$F$4</c:f>
              <c:strCache>
                <c:ptCount val="1"/>
                <c:pt idx="0">
                  <c:v>Value Added Total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'Figure(2)'!$C$5:$C$10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'Figure(2)'!$F$5:$F$10</c:f>
              <c:numCache>
                <c:formatCode>0.00%</c:formatCode>
                <c:ptCount val="6"/>
                <c:pt idx="0">
                  <c:v>0.04</c:v>
                </c:pt>
                <c:pt idx="1">
                  <c:v>0.08</c:v>
                </c:pt>
                <c:pt idx="2">
                  <c:v>0.08</c:v>
                </c:pt>
                <c:pt idx="3">
                  <c:v>0.08</c:v>
                </c:pt>
                <c:pt idx="4">
                  <c:v>0.06</c:v>
                </c:pt>
                <c:pt idx="5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85-4A17-BD8C-97FC413B9AB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72036271"/>
        <c:axId val="572033871"/>
      </c:barChart>
      <c:catAx>
        <c:axId val="572036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2033871"/>
        <c:crosses val="autoZero"/>
        <c:auto val="1"/>
        <c:lblAlgn val="ctr"/>
        <c:lblOffset val="100"/>
        <c:noMultiLvlLbl val="0"/>
      </c:catAx>
      <c:valAx>
        <c:axId val="572033871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2036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baseline="0"/>
              <a:t>Figure 3: Traditional investors’ current allocations by style</a:t>
            </a:r>
            <a:endParaRPr lang="en-GB"/>
          </a:p>
        </c:rich>
      </c:tx>
      <c:layout>
        <c:manualLayout>
          <c:xMode val="edge"/>
          <c:yMode val="edge"/>
          <c:x val="0.1370135488124839"/>
          <c:y val="2.35294117647058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'Figure(3)'!$D$6</c:f>
              <c:strCache>
                <c:ptCount val="1"/>
                <c:pt idx="0">
                  <c:v>Core 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'Figure(3)'!$C$7:$C$12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'Figure(3)'!$D$7:$D$12</c:f>
              <c:numCache>
                <c:formatCode>0%</c:formatCode>
                <c:ptCount val="6"/>
                <c:pt idx="0">
                  <c:v>0.79</c:v>
                </c:pt>
                <c:pt idx="1">
                  <c:v>0.79</c:v>
                </c:pt>
                <c:pt idx="2">
                  <c:v>0.78</c:v>
                </c:pt>
                <c:pt idx="3">
                  <c:v>0.83</c:v>
                </c:pt>
                <c:pt idx="4">
                  <c:v>0.83</c:v>
                </c:pt>
                <c:pt idx="5">
                  <c:v>0.82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6F-4CF0-8EF8-793E5DD7A1D1}"/>
            </c:ext>
          </c:extLst>
        </c:ser>
        <c:ser>
          <c:idx val="1"/>
          <c:order val="1"/>
          <c:tx>
            <c:strRef>
              <c:f>'Figure(3)'!$E$6</c:f>
              <c:strCache>
                <c:ptCount val="1"/>
                <c:pt idx="0">
                  <c:v>Opportunistic 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'Figure(3)'!$C$7:$C$12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'Figure(3)'!$E$7:$E$12</c:f>
              <c:numCache>
                <c:formatCode>0%</c:formatCode>
                <c:ptCount val="6"/>
                <c:pt idx="0">
                  <c:v>0.1</c:v>
                </c:pt>
                <c:pt idx="1">
                  <c:v>0.08</c:v>
                </c:pt>
                <c:pt idx="2">
                  <c:v>0.12</c:v>
                </c:pt>
                <c:pt idx="3">
                  <c:v>0.06</c:v>
                </c:pt>
                <c:pt idx="4">
                  <c:v>0.06</c:v>
                </c:pt>
                <c:pt idx="5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6F-4CF0-8EF8-793E5DD7A1D1}"/>
            </c:ext>
          </c:extLst>
        </c:ser>
        <c:ser>
          <c:idx val="2"/>
          <c:order val="2"/>
          <c:tx>
            <c:strRef>
              <c:f>'Figure(3)'!$F$6</c:f>
              <c:strCache>
                <c:ptCount val="1"/>
                <c:pt idx="0">
                  <c:v>Value Added Total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'Figure(3)'!$C$7:$C$12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'Figure(3)'!$F$7:$F$12</c:f>
              <c:numCache>
                <c:formatCode>0%</c:formatCode>
                <c:ptCount val="6"/>
                <c:pt idx="0">
                  <c:v>0.11</c:v>
                </c:pt>
                <c:pt idx="1">
                  <c:v>0.13</c:v>
                </c:pt>
                <c:pt idx="2">
                  <c:v>0.1</c:v>
                </c:pt>
                <c:pt idx="3">
                  <c:v>0.11</c:v>
                </c:pt>
                <c:pt idx="4">
                  <c:v>0.11</c:v>
                </c:pt>
                <c:pt idx="5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6F-4CF0-8EF8-793E5DD7A1D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243289279"/>
        <c:axId val="1243283519"/>
      </c:barChart>
      <c:catAx>
        <c:axId val="1243289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3283519"/>
        <c:crosses val="autoZero"/>
        <c:auto val="1"/>
        <c:lblAlgn val="ctr"/>
        <c:lblOffset val="100"/>
        <c:noMultiLvlLbl val="0"/>
      </c:catAx>
      <c:valAx>
        <c:axId val="124328351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32892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100"/>
              <a:t>Figure 4: Funds of funds’ current real estate allocations by region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'Figure(4)'!$D$4</c:f>
              <c:strCache>
                <c:ptCount val="1"/>
                <c:pt idx="0">
                  <c:v>Americas ex US 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'Figure(4)'!$C$5:$C$8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'Figure(4)'!$D$5:$D$8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0.01</c:v>
                </c:pt>
                <c:pt idx="3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D1-4956-9424-16F383F6EB0E}"/>
            </c:ext>
          </c:extLst>
        </c:ser>
        <c:ser>
          <c:idx val="1"/>
          <c:order val="1"/>
          <c:tx>
            <c:strRef>
              <c:f>'Figure(4)'!$E$4</c:f>
              <c:strCache>
                <c:ptCount val="1"/>
                <c:pt idx="0">
                  <c:v>Asia Pacific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'Figure(4)'!$C$5:$C$8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'Figure(4)'!$E$5:$E$8</c:f>
              <c:numCache>
                <c:formatCode>0.00%</c:formatCode>
                <c:ptCount val="4"/>
                <c:pt idx="0">
                  <c:v>0.05</c:v>
                </c:pt>
                <c:pt idx="1">
                  <c:v>0.1</c:v>
                </c:pt>
                <c:pt idx="2">
                  <c:v>0.09</c:v>
                </c:pt>
                <c:pt idx="3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D1-4956-9424-16F383F6EB0E}"/>
            </c:ext>
          </c:extLst>
        </c:ser>
        <c:ser>
          <c:idx val="2"/>
          <c:order val="2"/>
          <c:tx>
            <c:strRef>
              <c:f>'Figure(4)'!$F$4</c:f>
              <c:strCache>
                <c:ptCount val="1"/>
                <c:pt idx="0">
                  <c:v>Europe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'Figure(4)'!$C$5:$C$8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'Figure(4)'!$F$5:$F$8</c:f>
              <c:numCache>
                <c:formatCode>0.00%</c:formatCode>
                <c:ptCount val="4"/>
                <c:pt idx="0">
                  <c:v>0.32</c:v>
                </c:pt>
                <c:pt idx="1">
                  <c:v>0.56999999999999995</c:v>
                </c:pt>
                <c:pt idx="2">
                  <c:v>0.55000000000000004</c:v>
                </c:pt>
                <c:pt idx="3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D1-4956-9424-16F383F6EB0E}"/>
            </c:ext>
          </c:extLst>
        </c:ser>
        <c:ser>
          <c:idx val="3"/>
          <c:order val="3"/>
          <c:tx>
            <c:strRef>
              <c:f>'Figure(4)'!$G$4</c:f>
              <c:strCache>
                <c:ptCount val="1"/>
                <c:pt idx="0">
                  <c:v>Global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'Figure(4)'!$C$5:$C$8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'Figure(4)'!$G$5:$G$8</c:f>
              <c:numCache>
                <c:formatCode>0.00%</c:formatCode>
                <c:ptCount val="4"/>
                <c:pt idx="0">
                  <c:v>0.53</c:v>
                </c:pt>
                <c:pt idx="1">
                  <c:v>0.22</c:v>
                </c:pt>
                <c:pt idx="2">
                  <c:v>0.21</c:v>
                </c:pt>
                <c:pt idx="3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0D1-4956-9424-16F383F6EB0E}"/>
            </c:ext>
          </c:extLst>
        </c:ser>
        <c:ser>
          <c:idx val="4"/>
          <c:order val="4"/>
          <c:tx>
            <c:strRef>
              <c:f>'Figure(4)'!$H$4</c:f>
              <c:strCache>
                <c:ptCount val="1"/>
                <c:pt idx="0">
                  <c:v>US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'Figure(4)'!$C$5:$C$8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'Figure(4)'!$H$5:$H$8</c:f>
              <c:numCache>
                <c:formatCode>0.00%</c:formatCode>
                <c:ptCount val="4"/>
                <c:pt idx="0">
                  <c:v>0.09</c:v>
                </c:pt>
                <c:pt idx="1">
                  <c:v>0.12</c:v>
                </c:pt>
                <c:pt idx="2">
                  <c:v>0.15</c:v>
                </c:pt>
                <c:pt idx="3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0D1-4956-9424-16F383F6EB0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305866751"/>
        <c:axId val="305866271"/>
      </c:barChart>
      <c:catAx>
        <c:axId val="305866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5866271"/>
        <c:crosses val="autoZero"/>
        <c:auto val="1"/>
        <c:lblAlgn val="ctr"/>
        <c:lblOffset val="100"/>
        <c:noMultiLvlLbl val="0"/>
      </c:catAx>
      <c:valAx>
        <c:axId val="30586627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58667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100"/>
              <a:t>Figure 5: Funds of funds vs traditional investors: current real estate allocations by region, end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'Figure(5)'!$C$6</c:f>
              <c:strCache>
                <c:ptCount val="1"/>
                <c:pt idx="0">
                  <c:v>Asia Pacific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'Figure(5)'!$D$5:$E$5</c:f>
              <c:strCache>
                <c:ptCount val="2"/>
                <c:pt idx="0">
                  <c:v>All investors</c:v>
                </c:pt>
                <c:pt idx="1">
                  <c:v>Fund of funds managers</c:v>
                </c:pt>
              </c:strCache>
            </c:strRef>
          </c:cat>
          <c:val>
            <c:numRef>
              <c:f>'Figure(5)'!$D$6:$E$6</c:f>
              <c:numCache>
                <c:formatCode>0%</c:formatCode>
                <c:ptCount val="2"/>
                <c:pt idx="0">
                  <c:v>0.10607519538018069</c:v>
                </c:pt>
                <c:pt idx="1">
                  <c:v>0.1131769192239913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44-418B-B4D2-72548D722A9F}"/>
            </c:ext>
          </c:extLst>
        </c:ser>
        <c:ser>
          <c:idx val="1"/>
          <c:order val="1"/>
          <c:tx>
            <c:strRef>
              <c:f>'Figure(5)'!$C$7</c:f>
              <c:strCache>
                <c:ptCount val="1"/>
                <c:pt idx="0">
                  <c:v>Europe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'Figure(5)'!$D$5:$E$5</c:f>
              <c:strCache>
                <c:ptCount val="2"/>
                <c:pt idx="0">
                  <c:v>All investors</c:v>
                </c:pt>
                <c:pt idx="1">
                  <c:v>Fund of funds managers</c:v>
                </c:pt>
              </c:strCache>
            </c:strRef>
          </c:cat>
          <c:val>
            <c:numRef>
              <c:f>'Figure(5)'!$D$7:$E$7</c:f>
              <c:numCache>
                <c:formatCode>0%</c:formatCode>
                <c:ptCount val="2"/>
                <c:pt idx="0">
                  <c:v>0.48959264981409095</c:v>
                </c:pt>
                <c:pt idx="1">
                  <c:v>0.60109892491875583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44-418B-B4D2-72548D722A9F}"/>
            </c:ext>
          </c:extLst>
        </c:ser>
        <c:ser>
          <c:idx val="2"/>
          <c:order val="2"/>
          <c:tx>
            <c:strRef>
              <c:f>'Figure(5)'!$C$8</c:f>
              <c:strCache>
                <c:ptCount val="1"/>
                <c:pt idx="0">
                  <c:v>US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'Figure(5)'!$D$5:$E$5</c:f>
              <c:strCache>
                <c:ptCount val="2"/>
                <c:pt idx="0">
                  <c:v>All investors</c:v>
                </c:pt>
                <c:pt idx="1">
                  <c:v>Fund of funds managers</c:v>
                </c:pt>
              </c:strCache>
            </c:strRef>
          </c:cat>
          <c:val>
            <c:numRef>
              <c:f>'Figure(5)'!$D$8:$E$8</c:f>
              <c:numCache>
                <c:formatCode>0%</c:formatCode>
                <c:ptCount val="2"/>
                <c:pt idx="0">
                  <c:v>0.20122628501148981</c:v>
                </c:pt>
                <c:pt idx="1">
                  <c:v>0.22152758699642955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44-418B-B4D2-72548D722A9F}"/>
            </c:ext>
          </c:extLst>
        </c:ser>
        <c:ser>
          <c:idx val="3"/>
          <c:order val="3"/>
          <c:tx>
            <c:strRef>
              <c:f>'Figure(5)'!$C$9</c:f>
              <c:strCache>
                <c:ptCount val="1"/>
                <c:pt idx="0">
                  <c:v>Global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'Figure(5)'!$D$5:$E$5</c:f>
              <c:strCache>
                <c:ptCount val="2"/>
                <c:pt idx="0">
                  <c:v>All investors</c:v>
                </c:pt>
                <c:pt idx="1">
                  <c:v>Fund of funds managers</c:v>
                </c:pt>
              </c:strCache>
            </c:strRef>
          </c:cat>
          <c:val>
            <c:numRef>
              <c:f>'Figure(5)'!$D$9:$E$9</c:f>
              <c:numCache>
                <c:formatCode>0%</c:formatCode>
                <c:ptCount val="2"/>
                <c:pt idx="0">
                  <c:v>0.18626743698731282</c:v>
                </c:pt>
                <c:pt idx="1">
                  <c:v>4.6699931337800066E-2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44-418B-B4D2-72548D722A9F}"/>
            </c:ext>
          </c:extLst>
        </c:ser>
        <c:ser>
          <c:idx val="4"/>
          <c:order val="4"/>
          <c:tx>
            <c:strRef>
              <c:f>'Figure(5)'!$C$10</c:f>
              <c:strCache>
                <c:ptCount val="1"/>
                <c:pt idx="0">
                  <c:v>Americas ex US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'Figure(5)'!$D$5:$E$5</c:f>
              <c:strCache>
                <c:ptCount val="2"/>
                <c:pt idx="0">
                  <c:v>All investors</c:v>
                </c:pt>
                <c:pt idx="1">
                  <c:v>Fund of funds managers</c:v>
                </c:pt>
              </c:strCache>
            </c:strRef>
          </c:cat>
          <c:val>
            <c:numRef>
              <c:f>'Figure(5)'!$D$10:$E$10</c:f>
              <c:numCache>
                <c:formatCode>0%</c:formatCode>
                <c:ptCount val="2"/>
                <c:pt idx="0">
                  <c:v>1.6838432806925631E-2</c:v>
                </c:pt>
                <c:pt idx="1">
                  <c:v>1.7496637523023054E-2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44-418B-B4D2-72548D722A9F}"/>
            </c:ext>
          </c:extLst>
        </c:ser>
        <c:ser>
          <c:idx val="5"/>
          <c:order val="5"/>
          <c:tx>
            <c:strRef>
              <c:f>'Figure(5)'!$C$11</c:f>
              <c:strCache>
                <c:ptCount val="1"/>
                <c:pt idx="0">
                  <c:v>Africa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'Figure(5)'!$D$5:$E$5</c:f>
              <c:strCache>
                <c:ptCount val="2"/>
                <c:pt idx="0">
                  <c:v>All investors</c:v>
                </c:pt>
                <c:pt idx="1">
                  <c:v>Fund of funds managers</c:v>
                </c:pt>
              </c:strCache>
            </c:strRef>
          </c:cat>
          <c:val>
            <c:numRef>
              <c:f>'Figure(5)'!$D$11:$E$11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244-418B-B4D2-72548D722A9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47963967"/>
        <c:axId val="447964447"/>
      </c:barChart>
      <c:catAx>
        <c:axId val="4479639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7964447"/>
        <c:crosses val="autoZero"/>
        <c:auto val="1"/>
        <c:lblAlgn val="ctr"/>
        <c:lblOffset val="100"/>
        <c:noMultiLvlLbl val="0"/>
      </c:catAx>
      <c:valAx>
        <c:axId val="447964447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79639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100"/>
              <a:t>Figure 6: Funds of funds' vs traditional investors' current allocations by sector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'Figure(6)'!$D$5</c:f>
              <c:strCache>
                <c:ptCount val="1"/>
                <c:pt idx="0">
                  <c:v>Retail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'Figure(6)'!$C$6:$C$7</c:f>
              <c:strCache>
                <c:ptCount val="2"/>
                <c:pt idx="0">
                  <c:v>All investors</c:v>
                </c:pt>
                <c:pt idx="1">
                  <c:v>Funds of funds</c:v>
                </c:pt>
              </c:strCache>
            </c:strRef>
          </c:cat>
          <c:val>
            <c:numRef>
              <c:f>'Figure(6)'!$D$6:$D$7</c:f>
              <c:numCache>
                <c:formatCode>0%</c:formatCode>
                <c:ptCount val="2"/>
                <c:pt idx="0">
                  <c:v>0.13037701060187745</c:v>
                </c:pt>
                <c:pt idx="1">
                  <c:v>0.1098246921268269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3E-4974-B04E-A70922AB3373}"/>
            </c:ext>
          </c:extLst>
        </c:ser>
        <c:ser>
          <c:idx val="1"/>
          <c:order val="1"/>
          <c:tx>
            <c:strRef>
              <c:f>'Figure(6)'!$E$5</c:f>
              <c:strCache>
                <c:ptCount val="1"/>
                <c:pt idx="0">
                  <c:v>Office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'Figure(6)'!$C$6:$C$7</c:f>
              <c:strCache>
                <c:ptCount val="2"/>
                <c:pt idx="0">
                  <c:v>All investors</c:v>
                </c:pt>
                <c:pt idx="1">
                  <c:v>Funds of funds</c:v>
                </c:pt>
              </c:strCache>
            </c:strRef>
          </c:cat>
          <c:val>
            <c:numRef>
              <c:f>'Figure(6)'!$E$6:$E$7</c:f>
              <c:numCache>
                <c:formatCode>0%</c:formatCode>
                <c:ptCount val="2"/>
                <c:pt idx="0">
                  <c:v>0.32132145756925984</c:v>
                </c:pt>
                <c:pt idx="1">
                  <c:v>0.28191206294454935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3E-4974-B04E-A70922AB3373}"/>
            </c:ext>
          </c:extLst>
        </c:ser>
        <c:ser>
          <c:idx val="2"/>
          <c:order val="2"/>
          <c:tx>
            <c:strRef>
              <c:f>'Figure(6)'!$F$5</c:f>
              <c:strCache>
                <c:ptCount val="1"/>
                <c:pt idx="0">
                  <c:v>Industrial/logistics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'Figure(6)'!$C$6:$C$7</c:f>
              <c:strCache>
                <c:ptCount val="2"/>
                <c:pt idx="0">
                  <c:v>All investors</c:v>
                </c:pt>
                <c:pt idx="1">
                  <c:v>Funds of funds</c:v>
                </c:pt>
              </c:strCache>
            </c:strRef>
          </c:cat>
          <c:val>
            <c:numRef>
              <c:f>'Figure(6)'!$F$6:$F$7</c:f>
              <c:numCache>
                <c:formatCode>0%</c:formatCode>
                <c:ptCount val="2"/>
                <c:pt idx="0">
                  <c:v>0.16488616984888363</c:v>
                </c:pt>
                <c:pt idx="1">
                  <c:v>0.28285918677928906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3E-4974-B04E-A70922AB3373}"/>
            </c:ext>
          </c:extLst>
        </c:ser>
        <c:ser>
          <c:idx val="3"/>
          <c:order val="3"/>
          <c:tx>
            <c:strRef>
              <c:f>'Figure(6)'!$G$5</c:f>
              <c:strCache>
                <c:ptCount val="1"/>
                <c:pt idx="0">
                  <c:v>Residential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'Figure(6)'!$C$6:$C$7</c:f>
              <c:strCache>
                <c:ptCount val="2"/>
                <c:pt idx="0">
                  <c:v>All investors</c:v>
                </c:pt>
                <c:pt idx="1">
                  <c:v>Funds of funds</c:v>
                </c:pt>
              </c:strCache>
            </c:strRef>
          </c:cat>
          <c:val>
            <c:numRef>
              <c:f>'Figure(6)'!$G$6:$G$7</c:f>
              <c:numCache>
                <c:formatCode>0%</c:formatCode>
                <c:ptCount val="2"/>
                <c:pt idx="0">
                  <c:v>0.21724506890662276</c:v>
                </c:pt>
                <c:pt idx="1">
                  <c:v>0.13383877208253206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3E-4974-B04E-A70922AB3373}"/>
            </c:ext>
          </c:extLst>
        </c:ser>
        <c:ser>
          <c:idx val="4"/>
          <c:order val="4"/>
          <c:tx>
            <c:strRef>
              <c:f>'Figure(6)'!$H$5</c:f>
              <c:strCache>
                <c:ptCount val="1"/>
                <c:pt idx="0">
                  <c:v>Healthcare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'Figure(6)'!$C$6:$C$7</c:f>
              <c:strCache>
                <c:ptCount val="2"/>
                <c:pt idx="0">
                  <c:v>All investors</c:v>
                </c:pt>
                <c:pt idx="1">
                  <c:v>Funds of funds</c:v>
                </c:pt>
              </c:strCache>
            </c:strRef>
          </c:cat>
          <c:val>
            <c:numRef>
              <c:f>'Figure(6)'!$H$6:$H$7</c:f>
              <c:numCache>
                <c:formatCode>0%</c:formatCode>
                <c:ptCount val="2"/>
                <c:pt idx="0">
                  <c:v>1.8347381334289141E-2</c:v>
                </c:pt>
                <c:pt idx="1">
                  <c:v>1.1866690657805021E-2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3E-4974-B04E-A70922AB3373}"/>
            </c:ext>
          </c:extLst>
        </c:ser>
        <c:ser>
          <c:idx val="5"/>
          <c:order val="5"/>
          <c:tx>
            <c:strRef>
              <c:f>'Figure(6)'!$I$5</c:f>
              <c:strCache>
                <c:ptCount val="1"/>
                <c:pt idx="0">
                  <c:v>Student accommodation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'Figure(6)'!$C$6:$C$7</c:f>
              <c:strCache>
                <c:ptCount val="2"/>
                <c:pt idx="0">
                  <c:v>All investors</c:v>
                </c:pt>
                <c:pt idx="1">
                  <c:v>Funds of funds</c:v>
                </c:pt>
              </c:strCache>
            </c:strRef>
          </c:cat>
          <c:val>
            <c:numRef>
              <c:f>'Figure(6)'!$I$6:$I$7</c:f>
              <c:numCache>
                <c:formatCode>0%</c:formatCode>
                <c:ptCount val="2"/>
                <c:pt idx="0">
                  <c:v>1.8191323284919791E-2</c:v>
                </c:pt>
                <c:pt idx="1">
                  <c:v>1.7733533416230296E-2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3E-4974-B04E-A70922AB3373}"/>
            </c:ext>
          </c:extLst>
        </c:ser>
        <c:ser>
          <c:idx val="6"/>
          <c:order val="6"/>
          <c:tx>
            <c:strRef>
              <c:f>'Figure(6)'!$J$5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'Figure(6)'!$C$6:$C$7</c:f>
              <c:strCache>
                <c:ptCount val="2"/>
                <c:pt idx="0">
                  <c:v>All investors</c:v>
                </c:pt>
                <c:pt idx="1">
                  <c:v>Funds of funds</c:v>
                </c:pt>
              </c:strCache>
            </c:strRef>
          </c:cat>
          <c:val>
            <c:numRef>
              <c:f>'Figure(6)'!$J$6:$J$7</c:f>
              <c:numCache>
                <c:formatCode>0%</c:formatCode>
                <c:ptCount val="2"/>
                <c:pt idx="0">
                  <c:v>0.12963158845414738</c:v>
                </c:pt>
                <c:pt idx="1">
                  <c:v>0.16196506199276703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63E-4974-B04E-A70922AB337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380372015"/>
        <c:axId val="380379215"/>
      </c:barChart>
      <c:catAx>
        <c:axId val="3803720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0379215"/>
        <c:crosses val="autoZero"/>
        <c:auto val="1"/>
        <c:lblAlgn val="ctr"/>
        <c:lblOffset val="100"/>
        <c:noMultiLvlLbl val="0"/>
      </c:catAx>
      <c:valAx>
        <c:axId val="38037921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0372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baseline="0"/>
              <a:t>Capital raised from funds of funds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'Figure(7)'!$E$5</c:f>
              <c:strCache>
                <c:ptCount val="1"/>
                <c:pt idx="0">
                  <c:v>Funds of funds - Vehicle type 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'Figure(7)'!$D$6:$D$13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'Figure(7)'!$E$6:$E$13</c:f>
              <c:numCache>
                <c:formatCode>General</c:formatCode>
                <c:ptCount val="8"/>
                <c:pt idx="0">
                  <c:v>3050.55</c:v>
                </c:pt>
                <c:pt idx="1">
                  <c:v>3537.97</c:v>
                </c:pt>
                <c:pt idx="2">
                  <c:v>5630.33</c:v>
                </c:pt>
                <c:pt idx="3">
                  <c:v>5230.47</c:v>
                </c:pt>
                <c:pt idx="4">
                  <c:v>7808.21</c:v>
                </c:pt>
                <c:pt idx="5">
                  <c:v>1886.84</c:v>
                </c:pt>
                <c:pt idx="6">
                  <c:v>8155.14</c:v>
                </c:pt>
                <c:pt idx="7">
                  <c:v>5175.38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6-47FA-8585-BA2F46EEFBB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12015119"/>
        <c:axId val="1512011279"/>
      </c:barChart>
      <c:catAx>
        <c:axId val="1512015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2011279"/>
        <c:crosses val="autoZero"/>
        <c:auto val="1"/>
        <c:lblAlgn val="ctr"/>
        <c:lblOffset val="100"/>
        <c:noMultiLvlLbl val="0"/>
      </c:catAx>
      <c:valAx>
        <c:axId val="1512011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0" i="0" u="none" strike="noStrike" baseline="0"/>
                  <a:t>€ billion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2015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baseline="0"/>
              <a:t>Figure 8: Capital raised from funds of funds by vehicle type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'Figure(8)'!$D$6</c:f>
              <c:strCache>
                <c:ptCount val="1"/>
                <c:pt idx="0">
                  <c:v>Funds of funds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'Figure(8)'!$C$7:$C$14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'Figure(8)'!$D$7:$D$14</c:f>
              <c:numCache>
                <c:formatCode>0.00%</c:formatCode>
                <c:ptCount val="8"/>
                <c:pt idx="2">
                  <c:v>0.02</c:v>
                </c:pt>
                <c:pt idx="3">
                  <c:v>0.2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D1-4D58-A527-A3E50CA1E2A0}"/>
            </c:ext>
          </c:extLst>
        </c:ser>
        <c:ser>
          <c:idx val="1"/>
          <c:order val="1"/>
          <c:tx>
            <c:strRef>
              <c:f>'Figure(8)'!$E$6</c:f>
              <c:strCache>
                <c:ptCount val="1"/>
                <c:pt idx="0">
                  <c:v>Joint ventures and club deals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'Figure(8)'!$C$7:$C$14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'Figure(8)'!$E$7:$E$14</c:f>
              <c:numCache>
                <c:formatCode>0.00%</c:formatCode>
                <c:ptCount val="8"/>
                <c:pt idx="0">
                  <c:v>0.1</c:v>
                </c:pt>
                <c:pt idx="1">
                  <c:v>0.15</c:v>
                </c:pt>
                <c:pt idx="2">
                  <c:v>0.21</c:v>
                </c:pt>
                <c:pt idx="3">
                  <c:v>0.11</c:v>
                </c:pt>
                <c:pt idx="4">
                  <c:v>0.08</c:v>
                </c:pt>
                <c:pt idx="5">
                  <c:v>0.21</c:v>
                </c:pt>
                <c:pt idx="6">
                  <c:v>0.08</c:v>
                </c:pt>
                <c:pt idx="7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D1-4D58-A527-A3E50CA1E2A0}"/>
            </c:ext>
          </c:extLst>
        </c:ser>
        <c:ser>
          <c:idx val="2"/>
          <c:order val="2"/>
          <c:tx>
            <c:strRef>
              <c:f>'Figure(8)'!$F$6</c:f>
              <c:strCache>
                <c:ptCount val="1"/>
                <c:pt idx="0">
                  <c:v>Non-listed debt products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'Figure(8)'!$C$7:$C$14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'Figure(8)'!$F$7:$F$14</c:f>
              <c:numCache>
                <c:formatCode>0.00%</c:formatCode>
                <c:ptCount val="8"/>
                <c:pt idx="0">
                  <c:v>0.06</c:v>
                </c:pt>
                <c:pt idx="1">
                  <c:v>0.03</c:v>
                </c:pt>
                <c:pt idx="2">
                  <c:v>0.05</c:v>
                </c:pt>
                <c:pt idx="3">
                  <c:v>0.05</c:v>
                </c:pt>
                <c:pt idx="4">
                  <c:v>0.02</c:v>
                </c:pt>
                <c:pt idx="5">
                  <c:v>0.05</c:v>
                </c:pt>
                <c:pt idx="6">
                  <c:v>0.17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D1-4D58-A527-A3E50CA1E2A0}"/>
            </c:ext>
          </c:extLst>
        </c:ser>
        <c:ser>
          <c:idx val="3"/>
          <c:order val="3"/>
          <c:tx>
            <c:strRef>
              <c:f>'Figure(8)'!$G$6</c:f>
              <c:strCache>
                <c:ptCount val="1"/>
                <c:pt idx="0">
                  <c:v>Non-listed fund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'Figure(8)'!$C$7:$C$14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'Figure(8)'!$G$7:$G$14</c:f>
              <c:numCache>
                <c:formatCode>0.00%</c:formatCode>
                <c:ptCount val="8"/>
                <c:pt idx="0">
                  <c:v>0.69</c:v>
                </c:pt>
                <c:pt idx="1">
                  <c:v>0.77</c:v>
                </c:pt>
                <c:pt idx="2">
                  <c:v>0.7</c:v>
                </c:pt>
                <c:pt idx="3">
                  <c:v>0.53</c:v>
                </c:pt>
                <c:pt idx="4">
                  <c:v>0.53</c:v>
                </c:pt>
                <c:pt idx="5">
                  <c:v>0.72</c:v>
                </c:pt>
                <c:pt idx="6">
                  <c:v>0.71</c:v>
                </c:pt>
                <c:pt idx="7">
                  <c:v>0.79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D1-4D58-A527-A3E50CA1E2A0}"/>
            </c:ext>
          </c:extLst>
        </c:ser>
        <c:ser>
          <c:idx val="4"/>
          <c:order val="4"/>
          <c:tx>
            <c:strRef>
              <c:f>'Figure(8)'!$H$6</c:f>
              <c:strCache>
                <c:ptCount val="1"/>
                <c:pt idx="0">
                  <c:v>Separate accounts investing directly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'Figure(8)'!$C$7:$C$14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'Figure(8)'!$H$7:$H$14</c:f>
              <c:numCache>
                <c:formatCode>0.00%</c:formatCode>
                <c:ptCount val="8"/>
                <c:pt idx="0">
                  <c:v>0.14000000000000001</c:v>
                </c:pt>
                <c:pt idx="1">
                  <c:v>0.05</c:v>
                </c:pt>
                <c:pt idx="2">
                  <c:v>0.02</c:v>
                </c:pt>
                <c:pt idx="3">
                  <c:v>0.11</c:v>
                </c:pt>
                <c:pt idx="4">
                  <c:v>0.33</c:v>
                </c:pt>
                <c:pt idx="5">
                  <c:v>0.02</c:v>
                </c:pt>
                <c:pt idx="6">
                  <c:v>0.04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AD1-4D58-A527-A3E50CA1E2A0}"/>
            </c:ext>
          </c:extLst>
        </c:ser>
        <c:ser>
          <c:idx val="5"/>
          <c:order val="5"/>
          <c:tx>
            <c:strRef>
              <c:f>'Figure(8)'!$I$6</c:f>
              <c:strCache>
                <c:ptCount val="1"/>
                <c:pt idx="0">
                  <c:v>Separate accounts investing indirectly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'Figure(8)'!$C$7:$C$14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'Figure(8)'!$I$7:$I$14</c:f>
              <c:numCache>
                <c:formatCode>0.00%</c:formatCode>
                <c:ptCount val="8"/>
                <c:pt idx="0">
                  <c:v>0.01</c:v>
                </c:pt>
                <c:pt idx="1">
                  <c:v>0</c:v>
                </c:pt>
                <c:pt idx="4">
                  <c:v>0.03</c:v>
                </c:pt>
                <c:pt idx="7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AD1-4D58-A527-A3E50CA1E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8303727"/>
        <c:axId val="569708111"/>
      </c:barChart>
      <c:catAx>
        <c:axId val="5683037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9708111"/>
        <c:crosses val="autoZero"/>
        <c:auto val="1"/>
        <c:lblAlgn val="ctr"/>
        <c:lblOffset val="100"/>
        <c:noMultiLvlLbl val="0"/>
      </c:catAx>
      <c:valAx>
        <c:axId val="56970811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83037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100" b="0" i="0" u="none" strike="noStrike" baseline="0"/>
              <a:t>Figure 9: Total global funds of funds assets under management</a:t>
            </a:r>
            <a:endParaRPr lang="en-US" sz="11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'Figure(9)'!$D$6</c:f>
              <c:strCache>
                <c:ptCount val="1"/>
                <c:pt idx="0">
                  <c:v>Non listed direct vehicles - Funds of funds 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'Figure(9)'!$C$7:$C$18</c:f>
              <c:numCache>
                <c:formatCode>General</c:formatCod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numCache>
            </c:numRef>
          </c:cat>
          <c:val>
            <c:numRef>
              <c:f>'Figure(9)'!$D$7:$D$18</c:f>
              <c:numCache>
                <c:formatCode>General</c:formatCode>
                <c:ptCount val="12"/>
                <c:pt idx="0">
                  <c:v>35548.879999999997</c:v>
                </c:pt>
                <c:pt idx="1">
                  <c:v>35642.11</c:v>
                </c:pt>
                <c:pt idx="2">
                  <c:v>38811.21</c:v>
                </c:pt>
                <c:pt idx="3">
                  <c:v>46081.74</c:v>
                </c:pt>
                <c:pt idx="4">
                  <c:v>27794.61</c:v>
                </c:pt>
                <c:pt idx="5">
                  <c:v>27677.11</c:v>
                </c:pt>
                <c:pt idx="6">
                  <c:v>32319.18</c:v>
                </c:pt>
                <c:pt idx="7">
                  <c:v>27071.74</c:v>
                </c:pt>
                <c:pt idx="8">
                  <c:v>45891.62</c:v>
                </c:pt>
                <c:pt idx="9">
                  <c:v>60447.55</c:v>
                </c:pt>
                <c:pt idx="10">
                  <c:v>74199.33</c:v>
                </c:pt>
                <c:pt idx="11">
                  <c:v>80199.509999999995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47-453B-B8AB-24A17A328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2192927"/>
        <c:axId val="472187167"/>
      </c:barChart>
      <c:catAx>
        <c:axId val="4721929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2187167"/>
        <c:crosses val="autoZero"/>
        <c:auto val="1"/>
        <c:lblAlgn val="ctr"/>
        <c:lblOffset val="100"/>
        <c:noMultiLvlLbl val="0"/>
      </c:catAx>
      <c:valAx>
        <c:axId val="472187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0" i="0" u="none" strike="noStrike" baseline="0"/>
                  <a:t>€ billion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21929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81642</xdr:colOff>
      <xdr:row>2</xdr:row>
      <xdr:rowOff>159202</xdr:rowOff>
    </xdr:from>
    <xdr:to>
      <xdr:col>22</xdr:col>
      <xdr:colOff>54428</xdr:colOff>
      <xdr:row>23</xdr:row>
      <xdr:rowOff>122463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39A4DB8-73BE-B424-0B9C-1A896D2EE8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796017</xdr:colOff>
      <xdr:row>14</xdr:row>
      <xdr:rowOff>104772</xdr:rowOff>
    </xdr:from>
    <xdr:to>
      <xdr:col>10</xdr:col>
      <xdr:colOff>217714</xdr:colOff>
      <xdr:row>46</xdr:row>
      <xdr:rowOff>149677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B63CEB9-60FC-271A-7483-61DE322269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313765</xdr:colOff>
      <xdr:row>10</xdr:row>
      <xdr:rowOff>156728</xdr:rowOff>
    </xdr:from>
    <xdr:to>
      <xdr:col>5</xdr:col>
      <xdr:colOff>728383</xdr:colOff>
      <xdr:row>27</xdr:row>
      <xdr:rowOff>103042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0040D44-BB52-44C0-9023-D4DB0299A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10584</xdr:colOff>
      <xdr:row>10</xdr:row>
      <xdr:rowOff>137583</xdr:rowOff>
    </xdr:from>
    <xdr:to>
      <xdr:col>14</xdr:col>
      <xdr:colOff>0</xdr:colOff>
      <xdr:row>27</xdr:row>
      <xdr:rowOff>83897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710188D-BBD1-4E4F-BF0F-528E9166B7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945697</xdr:colOff>
      <xdr:row>6</xdr:row>
      <xdr:rowOff>9524</xdr:rowOff>
    </xdr:from>
    <xdr:to>
      <xdr:col>12</xdr:col>
      <xdr:colOff>163286</xdr:colOff>
      <xdr:row>34</xdr:row>
      <xdr:rowOff>68035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A60A064-41FE-F2FA-9876-CFBD94E2E2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1142999</xdr:colOff>
      <xdr:row>7</xdr:row>
      <xdr:rowOff>27215</xdr:rowOff>
    </xdr:from>
    <xdr:to>
      <xdr:col>10</xdr:col>
      <xdr:colOff>489857</xdr:colOff>
      <xdr:row>29</xdr:row>
      <xdr:rowOff>81643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8D13C28-BD29-A37D-9493-C768795AF6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809624</xdr:colOff>
      <xdr:row>4</xdr:row>
      <xdr:rowOff>145594</xdr:rowOff>
    </xdr:from>
    <xdr:to>
      <xdr:col>12</xdr:col>
      <xdr:colOff>299356</xdr:colOff>
      <xdr:row>34</xdr:row>
      <xdr:rowOff>54428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35D0684-B38C-4B87-727A-DE3CE84A82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857249</xdr:colOff>
      <xdr:row>7</xdr:row>
      <xdr:rowOff>27213</xdr:rowOff>
    </xdr:from>
    <xdr:to>
      <xdr:col>14</xdr:col>
      <xdr:colOff>204107</xdr:colOff>
      <xdr:row>38</xdr:row>
      <xdr:rowOff>54428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4E9792D-15C3-4F47-6029-9A761EC10A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313765</xdr:colOff>
      <xdr:row>10</xdr:row>
      <xdr:rowOff>156728</xdr:rowOff>
    </xdr:from>
    <xdr:to>
      <xdr:col>5</xdr:col>
      <xdr:colOff>0</xdr:colOff>
      <xdr:row>27</xdr:row>
      <xdr:rowOff>103042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BFD24CA-22D7-4908-A6AA-624E54FDD6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10584</xdr:colOff>
      <xdr:row>10</xdr:row>
      <xdr:rowOff>137583</xdr:rowOff>
    </xdr:from>
    <xdr:to>
      <xdr:col>12</xdr:col>
      <xdr:colOff>0</xdr:colOff>
      <xdr:row>27</xdr:row>
      <xdr:rowOff>83897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BDA1642-40CB-4F75-AC49-85F4509ADC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632731</xdr:colOff>
      <xdr:row>6</xdr:row>
      <xdr:rowOff>118381</xdr:rowOff>
    </xdr:from>
    <xdr:to>
      <xdr:col>16</xdr:col>
      <xdr:colOff>367393</xdr:colOff>
      <xdr:row>37</xdr:row>
      <xdr:rowOff>163285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B9771ED-839F-E1DB-09D0-B1BD869604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489858</xdr:colOff>
      <xdr:row>3</xdr:row>
      <xdr:rowOff>50345</xdr:rowOff>
    </xdr:from>
    <xdr:to>
      <xdr:col>15</xdr:col>
      <xdr:colOff>163286</xdr:colOff>
      <xdr:row>20</xdr:row>
      <xdr:rowOff>17688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8D459FD-0B7C-3668-3509-3F6AB400C7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280987</xdr:colOff>
      <xdr:row>5</xdr:row>
      <xdr:rowOff>76200</xdr:rowOff>
    </xdr:from>
    <xdr:to>
      <xdr:col>16</xdr:col>
      <xdr:colOff>333375</xdr:colOff>
      <xdr:row>25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10DA1E5-5E70-9343-A249-010F390765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404812</xdr:colOff>
      <xdr:row>12</xdr:row>
      <xdr:rowOff>19050</xdr:rowOff>
    </xdr:from>
    <xdr:to>
      <xdr:col>8</xdr:col>
      <xdr:colOff>509587</xdr:colOff>
      <xdr:row>29</xdr:row>
      <xdr:rowOff>9525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B3CE5D0-CF67-1C53-016D-340A1CD221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585787</xdr:colOff>
      <xdr:row>14</xdr:row>
      <xdr:rowOff>47625</xdr:rowOff>
    </xdr:from>
    <xdr:to>
      <xdr:col>4</xdr:col>
      <xdr:colOff>752475</xdr:colOff>
      <xdr:row>34</xdr:row>
      <xdr:rowOff>9525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3C9EF1D-B191-1965-41C3-6C8AB56271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909637</xdr:colOff>
      <xdr:row>11</xdr:row>
      <xdr:rowOff>161924</xdr:rowOff>
    </xdr:from>
    <xdr:to>
      <xdr:col>7</xdr:col>
      <xdr:colOff>114300</xdr:colOff>
      <xdr:row>32</xdr:row>
      <xdr:rowOff>47624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F970953-194A-7052-50C6-23AFB2833B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276225</xdr:colOff>
      <xdr:row>4</xdr:row>
      <xdr:rowOff>323849</xdr:rowOff>
    </xdr:from>
    <xdr:to>
      <xdr:col>14</xdr:col>
      <xdr:colOff>200025</xdr:colOff>
      <xdr:row>26</xdr:row>
      <xdr:rowOff>57149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2017A73-59B3-DC72-0BC5-0688820679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581024</xdr:colOff>
      <xdr:row>15</xdr:row>
      <xdr:rowOff>133349</xdr:rowOff>
    </xdr:from>
    <xdr:to>
      <xdr:col>8</xdr:col>
      <xdr:colOff>352424</xdr:colOff>
      <xdr:row>36</xdr:row>
      <xdr:rowOff>38099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0C9077A-7889-2575-808E-39E60C7615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1066800</xdr:colOff>
      <xdr:row>5</xdr:row>
      <xdr:rowOff>276225</xdr:rowOff>
    </xdr:from>
    <xdr:to>
      <xdr:col>10</xdr:col>
      <xdr:colOff>933451</xdr:colOff>
      <xdr:row>28</xdr:row>
      <xdr:rowOff>19051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A2A8DF-BC7D-AE2C-03D6-E74804BC86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INREVTeam/Shared%20Documents/INREV%20Research/4.%20Funds%20of%20Funds%20Study/2020/Charts%20for%20designers/2.%20FundsOffunds2020%20-%20performance%20-%20ANALYSIS-%20TBU%20-%20DEF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R tables"/>
      <sheetName val="KeyFigures"/>
      <sheetName val="ContactDetails"/>
      <sheetName val="TableofContents"/>
      <sheetName val="Map"/>
      <sheetName val="Q10"/>
      <sheetName val="Q9"/>
      <sheetName val="Figure(34x)"/>
      <sheetName val="Figure(32x)"/>
      <sheetName val="RawData2015"/>
      <sheetName val="ExcessReturns"/>
      <sheetName val="Figure(14)"/>
      <sheetName val="Figure(15)"/>
      <sheetName val="Figure(16)"/>
      <sheetName val="Figure(17)"/>
      <sheetName val="Figure(18)"/>
      <sheetName val="Figure(6)x"/>
      <sheetName val="Figure(19)"/>
      <sheetName val="Figure(20)"/>
      <sheetName val="Table(1)"/>
      <sheetName val="DataAdj"/>
      <sheetName val="Sheet1"/>
      <sheetName val="Sheet2"/>
      <sheetName val="DataCompl"/>
      <sheetName val="List of LongID to include"/>
      <sheetName val="RawData"/>
      <sheetName val="Xrate"/>
      <sheetName val="Figure(11x)"/>
      <sheetName val="Figure(11x) (2)"/>
      <sheetName val="Figure(15X)"/>
      <sheetName val="Figure(16x)"/>
      <sheetName val="Figure(17x)"/>
      <sheetName val="Figure(18x)"/>
      <sheetName val="Figure(19x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INREV">
      <a:dk1>
        <a:srgbClr val="232425"/>
      </a:dk1>
      <a:lt1>
        <a:sysClr val="window" lastClr="FFFFFF"/>
      </a:lt1>
      <a:dk2>
        <a:srgbClr val="55585A"/>
      </a:dk2>
      <a:lt2>
        <a:srgbClr val="F2F2F2"/>
      </a:lt2>
      <a:accent1>
        <a:srgbClr val="0033A0"/>
      </a:accent1>
      <a:accent2>
        <a:srgbClr val="59CBE8"/>
      </a:accent2>
      <a:accent3>
        <a:srgbClr val="6CC24A"/>
      </a:accent3>
      <a:accent4>
        <a:srgbClr val="008675"/>
      </a:accent4>
      <a:accent5>
        <a:srgbClr val="91D6AC"/>
      </a:accent5>
      <a:accent6>
        <a:srgbClr val="009CA6"/>
      </a:accent6>
      <a:hlink>
        <a:srgbClr val="2AD2C9"/>
      </a:hlink>
      <a:folHlink>
        <a:srgbClr val="800080"/>
      </a:folHlink>
    </a:clrScheme>
    <a:fontScheme name="INREV">
      <a:majorFont>
        <a:latin typeface="Open Sans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jose.monsalve@inrev.org" TargetMode="External"/><Relationship Id="rId7" Type="http://schemas.openxmlformats.org/officeDocument/2006/relationships/hyperlink" Target="mailto:keith.alexander@inrev.org" TargetMode="External"/><Relationship Id="rId2" Type="http://schemas.openxmlformats.org/officeDocument/2006/relationships/hyperlink" Target="mailto:Connor.vanLeeuwen@inrev.org" TargetMode="External"/><Relationship Id="rId1" Type="http://schemas.openxmlformats.org/officeDocument/2006/relationships/hyperlink" Target="mailto:iryna.pylypchuk@inrev.org" TargetMode="External"/><Relationship Id="rId6" Type="http://schemas.openxmlformats.org/officeDocument/2006/relationships/hyperlink" Target="mailto:bert.teuben@inrev.org" TargetMode="External"/><Relationship Id="rId5" Type="http://schemas.openxmlformats.org/officeDocument/2006/relationships/hyperlink" Target="mailto:ieuan.hill@inrev.org" TargetMode="External"/><Relationship Id="rId4" Type="http://schemas.openxmlformats.org/officeDocument/2006/relationships/hyperlink" Target="mailto:oscar.fusco@inrev.org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201C3-E952-4189-B6D3-8B0BD65426AA}">
  <sheetPr>
    <tabColor rgb="FFFC4C02"/>
  </sheetPr>
  <dimension ref="B1:D16"/>
  <sheetViews>
    <sheetView tabSelected="1" zoomScale="70" zoomScaleNormal="70" workbookViewId="0">
      <selection activeCell="D17" sqref="D17"/>
    </sheetView>
  </sheetViews>
  <sheetFormatPr defaultColWidth="9.140625" defaultRowHeight="12.75"/>
  <cols>
    <col min="1" max="1" width="3.7109375" style="6" customWidth="1"/>
    <col min="2" max="2" width="20" style="6" customWidth="1"/>
    <col min="3" max="3" width="40" style="6" customWidth="1"/>
    <col min="4" max="4" width="60" style="6" customWidth="1"/>
    <col min="5" max="16384" width="9.140625" style="6"/>
  </cols>
  <sheetData>
    <row r="1" spans="2:4" s="4" customFormat="1" ht="34.9" customHeight="1">
      <c r="B1" s="4" t="s">
        <v>0</v>
      </c>
    </row>
    <row r="5" spans="2:4">
      <c r="B5" s="5" t="s">
        <v>1</v>
      </c>
    </row>
    <row r="6" spans="2:4">
      <c r="D6" s="7"/>
    </row>
    <row r="7" spans="2:4">
      <c r="B7" s="6" t="s">
        <v>2</v>
      </c>
      <c r="C7" s="6" t="s">
        <v>3</v>
      </c>
      <c r="D7" s="7" t="s">
        <v>4</v>
      </c>
    </row>
    <row r="8" spans="2:4" ht="15">
      <c r="B8" s="6" t="s">
        <v>5</v>
      </c>
      <c r="C8" s="6" t="s">
        <v>6</v>
      </c>
      <c r="D8" s="45" t="s">
        <v>7</v>
      </c>
    </row>
    <row r="9" spans="2:4" ht="15">
      <c r="B9" s="6" t="s">
        <v>8</v>
      </c>
      <c r="C9" s="6" t="s">
        <v>6</v>
      </c>
      <c r="D9" s="45" t="s">
        <v>9</v>
      </c>
    </row>
    <row r="10" spans="2:4">
      <c r="B10" s="6" t="s">
        <v>10</v>
      </c>
      <c r="C10" s="6" t="s">
        <v>11</v>
      </c>
      <c r="D10" s="7" t="s">
        <v>12</v>
      </c>
    </row>
    <row r="11" spans="2:4">
      <c r="B11" s="6" t="s">
        <v>13</v>
      </c>
      <c r="C11" s="6" t="s">
        <v>14</v>
      </c>
      <c r="D11" s="7" t="s">
        <v>15</v>
      </c>
    </row>
    <row r="12" spans="2:4">
      <c r="B12" s="6" t="s">
        <v>16</v>
      </c>
      <c r="C12" s="6" t="s">
        <v>17</v>
      </c>
      <c r="D12" s="7" t="s">
        <v>18</v>
      </c>
    </row>
    <row r="13" spans="2:4" ht="15">
      <c r="B13" s="6" t="s">
        <v>19</v>
      </c>
      <c r="C13" s="6" t="s">
        <v>20</v>
      </c>
      <c r="D13" s="45" t="s">
        <v>21</v>
      </c>
    </row>
    <row r="14" spans="2:4">
      <c r="D14" s="7"/>
    </row>
    <row r="15" spans="2:4">
      <c r="D15" s="7"/>
    </row>
    <row r="16" spans="2:4">
      <c r="D16" s="7"/>
    </row>
  </sheetData>
  <hyperlinks>
    <hyperlink ref="D7" r:id="rId1" xr:uid="{8CA46C43-FB09-484F-8003-D66E4F93C0A8}"/>
    <hyperlink ref="D11" r:id="rId2" xr:uid="{2859D926-F9C5-4D1A-848B-080E9B6693D6}"/>
    <hyperlink ref="D10" r:id="rId3" xr:uid="{5EE272D1-E0E7-400F-8005-42144B15A1C4}"/>
    <hyperlink ref="D12" r:id="rId4" display="oscar.fusco@inrev.org" xr:uid="{815E0AB6-8AF1-432A-BA2C-7E5BC4F2247A}"/>
    <hyperlink ref="D13" r:id="rId5" xr:uid="{626B4D0E-00E6-4A35-84EF-00A6567FA649}"/>
    <hyperlink ref="D9" r:id="rId6" xr:uid="{698DBAC6-7182-45FF-BA71-F94894367489}"/>
    <hyperlink ref="D8" r:id="rId7" xr:uid="{E7434BE3-BB72-495F-83CF-BFA95855D6E6}"/>
  </hyperlinks>
  <pageMargins left="0.7" right="0.7" top="0.75" bottom="0.75" header="0.3" footer="0.3"/>
  <pageSetup paperSize="9" orientation="portrait" r:id="rId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634D9-09A0-4D1D-9409-AB030A013341}">
  <sheetPr>
    <tabColor theme="5"/>
  </sheetPr>
  <dimension ref="A1:Q43"/>
  <sheetViews>
    <sheetView showGridLines="0" zoomScaleNormal="100" workbookViewId="0">
      <selection activeCell="P33" sqref="O33:P33"/>
    </sheetView>
  </sheetViews>
  <sheetFormatPr defaultRowHeight="15"/>
  <cols>
    <col min="1" max="1" width="7.140625" style="11" customWidth="1"/>
    <col min="2" max="2" width="17" style="12" customWidth="1"/>
    <col min="3" max="3" width="17.85546875" style="12" customWidth="1"/>
    <col min="4" max="4" width="14.28515625" style="12" customWidth="1"/>
    <col min="5" max="5" width="18.42578125" style="12" customWidth="1"/>
    <col min="6" max="6" width="17.28515625" style="12" customWidth="1"/>
    <col min="7" max="7" width="14.28515625" style="12" customWidth="1"/>
    <col min="8" max="8" width="2.140625" style="12" customWidth="1"/>
    <col min="9" max="9" width="5" style="12" customWidth="1"/>
    <col min="10" max="10" width="2.42578125" style="12" customWidth="1"/>
    <col min="11" max="11" width="17.85546875" style="12" customWidth="1"/>
    <col min="12" max="15" width="14.28515625" style="12" customWidth="1"/>
    <col min="16" max="16384" width="9.140625" style="12"/>
  </cols>
  <sheetData>
    <row r="1" spans="1:17" s="9" customFormat="1" ht="35.1" customHeight="1">
      <c r="A1" s="26"/>
      <c r="B1" s="9" t="s">
        <v>38</v>
      </c>
      <c r="C1" s="9" t="s">
        <v>91</v>
      </c>
    </row>
    <row r="2" spans="1:17" ht="12" customHeight="1"/>
    <row r="3" spans="1:17">
      <c r="C3" s="13"/>
    </row>
    <row r="4" spans="1:17">
      <c r="B4" s="14"/>
      <c r="D4" s="13" t="s">
        <v>91</v>
      </c>
    </row>
    <row r="5" spans="1:17" ht="27">
      <c r="D5" s="44" t="s">
        <v>67</v>
      </c>
      <c r="E5" s="44" t="s">
        <v>92</v>
      </c>
    </row>
    <row r="6" spans="1:17">
      <c r="D6">
        <v>2015</v>
      </c>
      <c r="E6">
        <v>3050.55</v>
      </c>
      <c r="Q6" s="32"/>
    </row>
    <row r="7" spans="1:17">
      <c r="D7">
        <v>2016</v>
      </c>
      <c r="E7">
        <v>3537.97</v>
      </c>
    </row>
    <row r="8" spans="1:17">
      <c r="D8">
        <v>2017</v>
      </c>
      <c r="E8">
        <v>5630.33</v>
      </c>
      <c r="I8" s="29"/>
    </row>
    <row r="9" spans="1:17">
      <c r="B9" s="14"/>
      <c r="D9">
        <v>2018</v>
      </c>
      <c r="E9">
        <v>5230.47</v>
      </c>
    </row>
    <row r="10" spans="1:17">
      <c r="C10" s="13"/>
      <c r="D10">
        <v>2019</v>
      </c>
      <c r="E10">
        <v>7808.21</v>
      </c>
      <c r="K10" s="13"/>
    </row>
    <row r="11" spans="1:17">
      <c r="D11">
        <v>2020</v>
      </c>
      <c r="E11">
        <v>1886.84</v>
      </c>
    </row>
    <row r="12" spans="1:17">
      <c r="D12">
        <v>2021</v>
      </c>
      <c r="E12">
        <v>8155.14</v>
      </c>
    </row>
    <row r="13" spans="1:17">
      <c r="D13">
        <v>2022</v>
      </c>
      <c r="E13">
        <v>5175.38</v>
      </c>
      <c r="H13" s="34"/>
    </row>
    <row r="14" spans="1:17">
      <c r="D14" s="42"/>
      <c r="E14" s="42"/>
    </row>
    <row r="15" spans="1:17">
      <c r="D15" s="19" t="s">
        <v>93</v>
      </c>
    </row>
    <row r="16" spans="1:17">
      <c r="E16" s="15"/>
    </row>
    <row r="22" spans="2:11">
      <c r="B22" s="14"/>
    </row>
    <row r="24" spans="2:11">
      <c r="B24" s="14"/>
    </row>
    <row r="29" spans="2:11">
      <c r="C29" s="19"/>
      <c r="J29" s="19"/>
      <c r="K29" s="19"/>
    </row>
    <row r="30" spans="2:11">
      <c r="C30" s="19"/>
      <c r="K30" s="19"/>
    </row>
    <row r="35" spans="2:2">
      <c r="B35" s="14"/>
    </row>
    <row r="39" spans="2:2">
      <c r="B39" s="14"/>
    </row>
    <row r="43" spans="2:2" ht="16.5">
      <c r="B43" s="17"/>
    </row>
  </sheetData>
  <conditionalFormatting sqref="I4:I5">
    <cfRule type="cellIs" dxfId="21" priority="1" operator="equal">
      <formula>"CHECK! Something is wrong!"</formula>
    </cfRule>
    <cfRule type="cellIs" dxfId="20" priority="2" operator="equal">
      <formula>"OK!"</formula>
    </cfRule>
  </conditionalFormatting>
  <hyperlinks>
    <hyperlink ref="B1" location="TableofContents!A1" display="TableofContents!A1" xr:uid="{BEC75F9D-FEDD-4921-BE36-0B5770598D3E}"/>
  </hyperlink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56F31-51F8-462C-9661-B50A9FC897B0}">
  <sheetPr>
    <tabColor theme="5"/>
  </sheetPr>
  <dimension ref="A1:Q43"/>
  <sheetViews>
    <sheetView showGridLines="0" zoomScaleNormal="100" workbookViewId="0">
      <selection activeCell="P33" sqref="O33:P33"/>
    </sheetView>
  </sheetViews>
  <sheetFormatPr defaultRowHeight="15"/>
  <cols>
    <col min="1" max="1" width="7.140625" style="11" customWidth="1"/>
    <col min="2" max="2" width="17" style="12" customWidth="1"/>
    <col min="3" max="3" width="17.85546875" style="12" customWidth="1"/>
    <col min="4" max="4" width="14.28515625" style="12" customWidth="1"/>
    <col min="5" max="5" width="18.42578125" style="12" customWidth="1"/>
    <col min="6" max="6" width="17.28515625" style="12" customWidth="1"/>
    <col min="7" max="7" width="14.28515625" style="12" customWidth="1"/>
    <col min="8" max="8" width="16.5703125" style="12" customWidth="1"/>
    <col min="9" max="9" width="16.140625" style="12" customWidth="1"/>
    <col min="10" max="10" width="6" style="12" customWidth="1"/>
    <col min="11" max="11" width="17.85546875" style="12" customWidth="1"/>
    <col min="12" max="15" width="14.28515625" style="12" customWidth="1"/>
    <col min="16" max="16384" width="9.140625" style="12"/>
  </cols>
  <sheetData>
    <row r="1" spans="1:17" s="9" customFormat="1" ht="35.1" customHeight="1">
      <c r="A1" s="26"/>
      <c r="B1" s="9" t="s">
        <v>39</v>
      </c>
      <c r="C1" s="9" t="s">
        <v>94</v>
      </c>
    </row>
    <row r="2" spans="1:17" ht="12" customHeight="1"/>
    <row r="3" spans="1:17">
      <c r="C3" s="13"/>
    </row>
    <row r="4" spans="1:17">
      <c r="B4" s="14"/>
      <c r="D4" s="13"/>
    </row>
    <row r="5" spans="1:17">
      <c r="C5" s="13" t="s">
        <v>62</v>
      </c>
    </row>
    <row r="6" spans="1:17" ht="54.75" customHeight="1">
      <c r="C6" s="44" t="s">
        <v>67</v>
      </c>
      <c r="D6" s="44" t="s">
        <v>89</v>
      </c>
      <c r="E6" s="44" t="s">
        <v>95</v>
      </c>
      <c r="F6" s="44" t="s">
        <v>96</v>
      </c>
      <c r="G6" s="44" t="s">
        <v>97</v>
      </c>
      <c r="H6" s="44" t="s">
        <v>98</v>
      </c>
      <c r="I6" s="44" t="s">
        <v>99</v>
      </c>
      <c r="Q6" s="32"/>
    </row>
    <row r="7" spans="1:17">
      <c r="C7">
        <v>2015</v>
      </c>
      <c r="D7" s="36"/>
      <c r="E7" s="36">
        <v>0.1</v>
      </c>
      <c r="F7" s="36">
        <v>0.06</v>
      </c>
      <c r="G7" s="36">
        <v>0.69</v>
      </c>
      <c r="H7" s="36">
        <v>0.14000000000000001</v>
      </c>
      <c r="I7" s="36">
        <v>0.01</v>
      </c>
    </row>
    <row r="8" spans="1:17">
      <c r="C8">
        <v>2016</v>
      </c>
      <c r="D8" s="36"/>
      <c r="E8" s="36">
        <v>0.15</v>
      </c>
      <c r="F8" s="36">
        <v>0.03</v>
      </c>
      <c r="G8" s="36">
        <v>0.77</v>
      </c>
      <c r="H8" s="36">
        <v>0.05</v>
      </c>
      <c r="I8" s="36">
        <v>0</v>
      </c>
    </row>
    <row r="9" spans="1:17">
      <c r="B9" s="14"/>
      <c r="C9">
        <v>2017</v>
      </c>
      <c r="D9" s="36">
        <v>0.02</v>
      </c>
      <c r="E9" s="36">
        <v>0.21</v>
      </c>
      <c r="F9" s="36">
        <v>0.05</v>
      </c>
      <c r="G9" s="36">
        <v>0.7</v>
      </c>
      <c r="H9" s="36">
        <v>0.02</v>
      </c>
      <c r="I9" s="36"/>
    </row>
    <row r="10" spans="1:17">
      <c r="C10">
        <v>2018</v>
      </c>
      <c r="D10" s="36">
        <v>0.2</v>
      </c>
      <c r="E10" s="36">
        <v>0.11</v>
      </c>
      <c r="F10" s="36">
        <v>0.05</v>
      </c>
      <c r="G10" s="36">
        <v>0.53</v>
      </c>
      <c r="H10" s="36">
        <v>0.11</v>
      </c>
      <c r="I10" s="36"/>
    </row>
    <row r="11" spans="1:17">
      <c r="C11">
        <v>2019</v>
      </c>
      <c r="D11" s="36">
        <v>0</v>
      </c>
      <c r="E11" s="36">
        <v>0.08</v>
      </c>
      <c r="F11" s="36">
        <v>0.02</v>
      </c>
      <c r="G11" s="36">
        <v>0.53</v>
      </c>
      <c r="H11" s="36">
        <v>0.33</v>
      </c>
      <c r="I11" s="36">
        <v>0.03</v>
      </c>
    </row>
    <row r="12" spans="1:17">
      <c r="C12">
        <v>2020</v>
      </c>
      <c r="D12" s="36"/>
      <c r="E12" s="36">
        <v>0.21</v>
      </c>
      <c r="F12" s="36">
        <v>0.05</v>
      </c>
      <c r="G12" s="36">
        <v>0.72</v>
      </c>
      <c r="H12" s="36">
        <v>0.02</v>
      </c>
      <c r="I12" s="36"/>
    </row>
    <row r="13" spans="1:17">
      <c r="C13">
        <v>2021</v>
      </c>
      <c r="D13" s="36">
        <v>0</v>
      </c>
      <c r="E13" s="36">
        <v>0.08</v>
      </c>
      <c r="F13" s="36">
        <v>0.17</v>
      </c>
      <c r="G13" s="36">
        <v>0.71</v>
      </c>
      <c r="H13" s="36">
        <v>0.04</v>
      </c>
      <c r="I13" s="36"/>
    </row>
    <row r="14" spans="1:17">
      <c r="C14">
        <v>2022</v>
      </c>
      <c r="D14" s="36"/>
      <c r="E14" s="36">
        <v>0.2</v>
      </c>
      <c r="F14" s="36">
        <v>0</v>
      </c>
      <c r="G14" s="36">
        <v>0.79</v>
      </c>
      <c r="H14" s="36">
        <v>0</v>
      </c>
      <c r="I14" s="36">
        <v>0.01</v>
      </c>
    </row>
    <row r="15" spans="1:17">
      <c r="C15" s="42"/>
      <c r="D15" s="42"/>
      <c r="E15" s="42"/>
      <c r="F15" s="42"/>
      <c r="G15" s="42"/>
      <c r="H15" s="42"/>
      <c r="I15" s="42"/>
    </row>
    <row r="16" spans="1:17">
      <c r="E16" s="15"/>
    </row>
    <row r="22" spans="2:11">
      <c r="B22" s="14"/>
    </row>
    <row r="24" spans="2:11">
      <c r="B24" s="14"/>
    </row>
    <row r="29" spans="2:11">
      <c r="C29" s="19"/>
      <c r="J29" s="19"/>
      <c r="K29" s="19"/>
    </row>
    <row r="30" spans="2:11">
      <c r="C30" s="19"/>
      <c r="K30" s="19"/>
    </row>
    <row r="35" spans="2:2">
      <c r="B35" s="14"/>
    </row>
    <row r="39" spans="2:2">
      <c r="B39" s="14"/>
    </row>
    <row r="43" spans="2:2" ht="16.5">
      <c r="B43" s="17"/>
    </row>
  </sheetData>
  <conditionalFormatting sqref="I4">
    <cfRule type="cellIs" dxfId="19" priority="1" operator="equal">
      <formula>"CHECK! Something is wrong!"</formula>
    </cfRule>
    <cfRule type="cellIs" dxfId="18" priority="2" operator="equal">
      <formula>"OK!"</formula>
    </cfRule>
  </conditionalFormatting>
  <hyperlinks>
    <hyperlink ref="B1" location="TableofContents!A1" display="TableofContents!A1" xr:uid="{5C65E9CD-E457-438B-91A3-30B0EFB43366}"/>
  </hyperlink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BDC0C-E7ED-4FB1-AB6C-A44A81C56374}">
  <sheetPr>
    <tabColor theme="5"/>
  </sheetPr>
  <dimension ref="A1:Q43"/>
  <sheetViews>
    <sheetView showGridLines="0" zoomScaleNormal="100" workbookViewId="0">
      <selection activeCell="P33" sqref="O33:P33"/>
    </sheetView>
  </sheetViews>
  <sheetFormatPr defaultRowHeight="15"/>
  <cols>
    <col min="1" max="1" width="7.140625" style="11" customWidth="1"/>
    <col min="2" max="2" width="17" style="12" customWidth="1"/>
    <col min="3" max="3" width="17.85546875" style="12" customWidth="1"/>
    <col min="4" max="4" width="33.5703125" style="12" customWidth="1"/>
    <col min="5" max="5" width="18.42578125" style="12" customWidth="1"/>
    <col min="6" max="6" width="17.28515625" style="12" customWidth="1"/>
    <col min="7" max="7" width="14.28515625" style="12" customWidth="1"/>
    <col min="8" max="8" width="16.5703125" style="12" customWidth="1"/>
    <col min="9" max="9" width="16.140625" style="12" customWidth="1"/>
    <col min="10" max="10" width="6" style="12" customWidth="1"/>
    <col min="11" max="11" width="17.85546875" style="12" customWidth="1"/>
    <col min="12" max="15" width="14.28515625" style="12" customWidth="1"/>
    <col min="16" max="16384" width="9.140625" style="12"/>
  </cols>
  <sheetData>
    <row r="1" spans="1:17" s="9" customFormat="1" ht="35.1" customHeight="1">
      <c r="A1" s="26"/>
      <c r="B1" s="9" t="s">
        <v>40</v>
      </c>
      <c r="C1" s="9" t="s">
        <v>100</v>
      </c>
    </row>
    <row r="2" spans="1:17" ht="12" customHeight="1"/>
    <row r="3" spans="1:17">
      <c r="C3" s="13"/>
    </row>
    <row r="4" spans="1:17">
      <c r="B4" s="14"/>
      <c r="D4" s="13"/>
    </row>
    <row r="5" spans="1:17">
      <c r="C5" s="13" t="s">
        <v>100</v>
      </c>
    </row>
    <row r="6" spans="1:17" ht="30" customHeight="1">
      <c r="C6" s="44" t="s">
        <v>67</v>
      </c>
      <c r="D6" s="44" t="s">
        <v>101</v>
      </c>
      <c r="E6"/>
      <c r="F6"/>
      <c r="G6"/>
      <c r="H6"/>
      <c r="I6"/>
      <c r="Q6" s="32"/>
    </row>
    <row r="7" spans="1:17">
      <c r="C7">
        <v>2011</v>
      </c>
      <c r="D7">
        <v>35548.879999999997</v>
      </c>
      <c r="E7"/>
      <c r="F7"/>
      <c r="G7"/>
      <c r="H7"/>
      <c r="I7"/>
    </row>
    <row r="8" spans="1:17">
      <c r="C8">
        <v>2012</v>
      </c>
      <c r="D8">
        <v>35642.11</v>
      </c>
      <c r="E8"/>
      <c r="F8"/>
      <c r="G8"/>
      <c r="H8"/>
      <c r="I8"/>
    </row>
    <row r="9" spans="1:17">
      <c r="B9" s="14"/>
      <c r="C9">
        <v>2013</v>
      </c>
      <c r="D9">
        <v>38811.21</v>
      </c>
      <c r="E9"/>
      <c r="F9"/>
      <c r="G9"/>
      <c r="H9"/>
      <c r="I9"/>
    </row>
    <row r="10" spans="1:17">
      <c r="C10">
        <v>2014</v>
      </c>
      <c r="D10">
        <v>46081.74</v>
      </c>
      <c r="E10"/>
      <c r="F10"/>
      <c r="G10"/>
      <c r="H10"/>
      <c r="I10"/>
    </row>
    <row r="11" spans="1:17">
      <c r="C11">
        <v>2015</v>
      </c>
      <c r="D11">
        <v>27794.61</v>
      </c>
      <c r="E11"/>
      <c r="F11"/>
      <c r="G11"/>
      <c r="H11"/>
      <c r="I11"/>
    </row>
    <row r="12" spans="1:17">
      <c r="C12">
        <v>2016</v>
      </c>
      <c r="D12">
        <v>27677.11</v>
      </c>
      <c r="E12"/>
      <c r="F12"/>
      <c r="G12"/>
      <c r="H12"/>
      <c r="I12"/>
    </row>
    <row r="13" spans="1:17">
      <c r="C13">
        <v>2017</v>
      </c>
      <c r="D13">
        <v>32319.18</v>
      </c>
      <c r="E13"/>
      <c r="F13"/>
      <c r="G13"/>
      <c r="H13"/>
      <c r="I13"/>
    </row>
    <row r="14" spans="1:17">
      <c r="C14">
        <v>2018</v>
      </c>
      <c r="D14">
        <v>27071.74</v>
      </c>
      <c r="E14"/>
      <c r="F14"/>
      <c r="G14"/>
      <c r="H14"/>
      <c r="I14"/>
    </row>
    <row r="15" spans="1:17">
      <c r="C15">
        <v>2019</v>
      </c>
      <c r="D15">
        <v>45891.62</v>
      </c>
      <c r="E15"/>
      <c r="F15"/>
      <c r="G15"/>
      <c r="H15"/>
      <c r="I15"/>
    </row>
    <row r="16" spans="1:17">
      <c r="C16">
        <v>2020</v>
      </c>
      <c r="D16">
        <v>60447.55</v>
      </c>
      <c r="E16" s="15"/>
    </row>
    <row r="17" spans="2:11">
      <c r="C17">
        <v>2021</v>
      </c>
      <c r="D17">
        <v>74199.33</v>
      </c>
    </row>
    <row r="18" spans="2:11">
      <c r="C18">
        <v>2022</v>
      </c>
      <c r="D18">
        <v>80199.509999999995</v>
      </c>
    </row>
    <row r="19" spans="2:11">
      <c r="C19" s="42"/>
      <c r="D19" s="42"/>
    </row>
    <row r="22" spans="2:11">
      <c r="B22" s="14"/>
    </row>
    <row r="24" spans="2:11">
      <c r="B24" s="14"/>
    </row>
    <row r="29" spans="2:11">
      <c r="C29" s="19"/>
      <c r="J29" s="19"/>
      <c r="K29" s="19"/>
    </row>
    <row r="30" spans="2:11">
      <c r="C30" s="19"/>
      <c r="K30" s="19"/>
    </row>
    <row r="35" spans="2:2">
      <c r="B35" s="14"/>
    </row>
    <row r="39" spans="2:2">
      <c r="B39" s="14"/>
    </row>
    <row r="43" spans="2:2" ht="16.5">
      <c r="B43" s="17"/>
    </row>
  </sheetData>
  <conditionalFormatting sqref="I4">
    <cfRule type="cellIs" dxfId="17" priority="1" operator="equal">
      <formula>"CHECK! Something is wrong!"</formula>
    </cfRule>
    <cfRule type="cellIs" dxfId="16" priority="2" operator="equal">
      <formula>"OK!"</formula>
    </cfRule>
  </conditionalFormatting>
  <hyperlinks>
    <hyperlink ref="B1" location="TableofContents!A1" display="TableofContents!A1" xr:uid="{1AA4D1E9-BBE1-4EC3-AE45-0D693E13AC39}"/>
  </hyperlink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5E123-7779-4380-8EE4-E1A27992072D}">
  <sheetPr>
    <tabColor theme="5"/>
  </sheetPr>
  <dimension ref="A1:Q43"/>
  <sheetViews>
    <sheetView showGridLines="0" zoomScale="70" zoomScaleNormal="70" workbookViewId="0">
      <selection activeCell="P33" sqref="O33:P33"/>
    </sheetView>
  </sheetViews>
  <sheetFormatPr defaultRowHeight="15"/>
  <cols>
    <col min="1" max="1" width="7.140625" style="11" customWidth="1"/>
    <col min="2" max="2" width="17" style="12" customWidth="1"/>
    <col min="3" max="3" width="24.85546875" style="12" customWidth="1"/>
    <col min="4" max="4" width="14.28515625" style="12" customWidth="1"/>
    <col min="5" max="5" width="18.42578125" style="12" customWidth="1"/>
    <col min="6" max="6" width="17.28515625" style="12" customWidth="1"/>
    <col min="7" max="7" width="21.85546875" style="12" customWidth="1"/>
    <col min="8" max="8" width="33.85546875" style="12" customWidth="1"/>
    <col min="9" max="9" width="5" style="12" customWidth="1"/>
    <col min="10" max="10" width="2.42578125" style="12" customWidth="1"/>
    <col min="11" max="11" width="17.85546875" style="12" customWidth="1"/>
    <col min="12" max="15" width="14.28515625" style="12" customWidth="1"/>
    <col min="16" max="16384" width="9.140625" style="12"/>
  </cols>
  <sheetData>
    <row r="1" spans="1:17" s="9" customFormat="1" ht="35.1" customHeight="1">
      <c r="A1" s="26"/>
      <c r="B1" s="9" t="s">
        <v>41</v>
      </c>
      <c r="C1" s="9" t="s">
        <v>102</v>
      </c>
    </row>
    <row r="2" spans="1:17" ht="12" customHeight="1"/>
    <row r="3" spans="1:17">
      <c r="C3" s="13" t="s">
        <v>62</v>
      </c>
    </row>
    <row r="4" spans="1:17">
      <c r="B4" s="14"/>
      <c r="C4" s="16" t="s">
        <v>67</v>
      </c>
      <c r="D4" s="16" t="s">
        <v>103</v>
      </c>
      <c r="E4" s="16" t="s">
        <v>104</v>
      </c>
      <c r="F4" s="16" t="s">
        <v>105</v>
      </c>
      <c r="G4" s="16" t="s">
        <v>106</v>
      </c>
      <c r="H4" s="16" t="s">
        <v>107</v>
      </c>
    </row>
    <row r="5" spans="1:17">
      <c r="C5">
        <v>2015</v>
      </c>
      <c r="D5" s="36">
        <v>0.04</v>
      </c>
      <c r="E5" s="36">
        <v>0.27</v>
      </c>
      <c r="F5" s="36">
        <v>0.57999999999999996</v>
      </c>
      <c r="G5" s="36">
        <v>0.12</v>
      </c>
      <c r="H5" s="36"/>
    </row>
    <row r="6" spans="1:17">
      <c r="C6">
        <v>2016</v>
      </c>
      <c r="D6" s="36">
        <v>0.28999999999999998</v>
      </c>
      <c r="E6" s="36">
        <v>0.43</v>
      </c>
      <c r="F6" s="36">
        <v>0.14000000000000001</v>
      </c>
      <c r="G6" s="36">
        <v>0.14000000000000001</v>
      </c>
      <c r="H6" s="36"/>
      <c r="Q6" s="32"/>
    </row>
    <row r="7" spans="1:17">
      <c r="C7">
        <v>2017</v>
      </c>
      <c r="D7" s="36">
        <v>0.18</v>
      </c>
      <c r="E7" s="36">
        <v>0.44</v>
      </c>
      <c r="F7" s="36">
        <v>0.24</v>
      </c>
      <c r="G7" s="36">
        <v>0.12</v>
      </c>
      <c r="H7" s="36">
        <v>0.02</v>
      </c>
    </row>
    <row r="8" spans="1:17">
      <c r="C8">
        <v>2018</v>
      </c>
      <c r="D8" s="36">
        <v>0.14000000000000001</v>
      </c>
      <c r="E8" s="36">
        <v>0.54</v>
      </c>
      <c r="F8" s="36">
        <v>0.18</v>
      </c>
      <c r="G8" s="36">
        <v>0.14000000000000001</v>
      </c>
      <c r="H8" s="36"/>
      <c r="I8" s="29"/>
    </row>
    <row r="9" spans="1:17">
      <c r="B9" s="14"/>
      <c r="C9">
        <v>2019</v>
      </c>
      <c r="D9" s="36">
        <v>0.04</v>
      </c>
      <c r="E9" s="36">
        <v>0.57999999999999996</v>
      </c>
      <c r="F9" s="36">
        <v>0.33</v>
      </c>
      <c r="G9" s="36">
        <v>0.04</v>
      </c>
      <c r="H9" s="36"/>
    </row>
    <row r="10" spans="1:17">
      <c r="C10">
        <v>2020</v>
      </c>
      <c r="D10" s="36">
        <v>0.14000000000000001</v>
      </c>
      <c r="E10" s="36">
        <v>0.71</v>
      </c>
      <c r="F10" s="36">
        <v>0.14000000000000001</v>
      </c>
      <c r="G10" s="36"/>
      <c r="H10" s="36"/>
      <c r="K10" s="13"/>
    </row>
    <row r="11" spans="1:17">
      <c r="C11">
        <v>2021</v>
      </c>
      <c r="D11" s="36"/>
      <c r="E11" s="36">
        <v>0.12</v>
      </c>
      <c r="F11" s="36">
        <v>0.88</v>
      </c>
      <c r="G11" s="36"/>
      <c r="H11" s="36"/>
    </row>
    <row r="12" spans="1:17">
      <c r="C12">
        <v>2022</v>
      </c>
      <c r="D12" s="36"/>
      <c r="E12" s="36"/>
      <c r="F12" s="36">
        <v>0.78</v>
      </c>
      <c r="G12" s="36">
        <v>0.22</v>
      </c>
      <c r="H12" s="36"/>
    </row>
    <row r="13" spans="1:17">
      <c r="C13" s="30"/>
      <c r="D13" s="30"/>
      <c r="E13" s="30"/>
      <c r="F13" s="30"/>
      <c r="G13" s="30"/>
      <c r="H13" s="30"/>
    </row>
    <row r="16" spans="1:17">
      <c r="E16" s="15"/>
    </row>
    <row r="22" spans="2:11">
      <c r="B22" s="14"/>
    </row>
    <row r="24" spans="2:11">
      <c r="B24" s="14"/>
    </row>
    <row r="29" spans="2:11">
      <c r="C29" s="19"/>
      <c r="J29" s="19"/>
      <c r="K29" s="19"/>
    </row>
    <row r="30" spans="2:11">
      <c r="C30" s="19"/>
      <c r="K30" s="19"/>
    </row>
    <row r="35" spans="2:2">
      <c r="B35" s="14"/>
    </row>
    <row r="39" spans="2:2">
      <c r="B39" s="14"/>
    </row>
    <row r="43" spans="2:2" ht="16.5">
      <c r="B43" s="17"/>
    </row>
  </sheetData>
  <conditionalFormatting sqref="I4:I5">
    <cfRule type="cellIs" dxfId="15" priority="1" operator="equal">
      <formula>"CHECK! Something is wrong!"</formula>
    </cfRule>
    <cfRule type="cellIs" dxfId="14" priority="2" operator="equal">
      <formula>"OK!"</formula>
    </cfRule>
  </conditionalFormatting>
  <hyperlinks>
    <hyperlink ref="B1" location="TableofContents!A1" display="TableofContents!A1" xr:uid="{86672D98-57C3-46F0-83F6-34FB24D998EE}"/>
  </hyperlink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0BD40-6ACA-4A77-BC5D-97BB27E61230}">
  <sheetPr>
    <tabColor theme="5"/>
  </sheetPr>
  <dimension ref="A1:S43"/>
  <sheetViews>
    <sheetView showGridLines="0" zoomScale="70" zoomScaleNormal="70" workbookViewId="0">
      <selection activeCell="P33" sqref="O33:P33"/>
    </sheetView>
  </sheetViews>
  <sheetFormatPr defaultRowHeight="15"/>
  <cols>
    <col min="1" max="1" width="7.140625" style="11" customWidth="1"/>
    <col min="2" max="2" width="17" style="12" customWidth="1"/>
    <col min="3" max="3" width="17.85546875" style="12" customWidth="1"/>
    <col min="4" max="4" width="14.28515625" style="12" customWidth="1"/>
    <col min="5" max="5" width="18.42578125" style="12" customWidth="1"/>
    <col min="6" max="6" width="17.28515625" style="12" customWidth="1"/>
    <col min="7" max="7" width="14.28515625" style="12" customWidth="1"/>
    <col min="8" max="8" width="2.140625" style="12" customWidth="1"/>
    <col min="9" max="9" width="5" style="12" customWidth="1"/>
    <col min="10" max="10" width="2.42578125" style="12" customWidth="1"/>
    <col min="11" max="11" width="17.85546875" style="12" customWidth="1"/>
    <col min="12" max="15" width="14.28515625" style="12" customWidth="1"/>
    <col min="16" max="16384" width="9.140625" style="12"/>
  </cols>
  <sheetData>
    <row r="1" spans="1:19" s="9" customFormat="1" ht="35.1" customHeight="1">
      <c r="A1" s="26"/>
      <c r="B1" s="9" t="s">
        <v>42</v>
      </c>
      <c r="C1" s="9" t="s">
        <v>108</v>
      </c>
    </row>
    <row r="2" spans="1:19" ht="12" customHeight="1"/>
    <row r="3" spans="1:19">
      <c r="C3" s="13" t="s">
        <v>109</v>
      </c>
    </row>
    <row r="4" spans="1:19">
      <c r="B4" s="14"/>
      <c r="C4" s="28"/>
      <c r="D4" s="16" t="s">
        <v>110</v>
      </c>
      <c r="E4" s="28" t="s">
        <v>111</v>
      </c>
      <c r="F4" s="16" t="s">
        <v>112</v>
      </c>
    </row>
    <row r="5" spans="1:19">
      <c r="C5" s="12" t="s">
        <v>113</v>
      </c>
      <c r="D5" s="37">
        <v>0.59</v>
      </c>
      <c r="E5" s="37">
        <v>0.14000000000000001</v>
      </c>
      <c r="F5" s="37">
        <v>0.27</v>
      </c>
      <c r="R5" s="47"/>
      <c r="S5" s="47"/>
    </row>
    <row r="6" spans="1:19">
      <c r="C6" s="12" t="s">
        <v>114</v>
      </c>
      <c r="D6" s="37">
        <v>0.96699999999999997</v>
      </c>
      <c r="E6" s="37">
        <v>0.01</v>
      </c>
      <c r="F6" s="37">
        <v>2.3E-2</v>
      </c>
      <c r="Q6" s="32"/>
    </row>
    <row r="7" spans="1:19">
      <c r="C7" s="18"/>
      <c r="D7" s="30"/>
      <c r="E7" s="30"/>
      <c r="F7" s="33"/>
    </row>
    <row r="8" spans="1:19">
      <c r="D8" s="29"/>
      <c r="E8" s="29"/>
      <c r="I8" s="29"/>
    </row>
    <row r="9" spans="1:19">
      <c r="B9" s="14"/>
      <c r="D9" s="29"/>
      <c r="E9" s="29"/>
    </row>
    <row r="10" spans="1:19">
      <c r="C10" s="13" t="s">
        <v>115</v>
      </c>
      <c r="D10" s="29"/>
      <c r="E10" s="29"/>
      <c r="K10" s="13" t="s">
        <v>116</v>
      </c>
    </row>
    <row r="11" spans="1:19">
      <c r="D11" s="29"/>
      <c r="E11" s="29"/>
    </row>
    <row r="12" spans="1:19">
      <c r="D12" s="29"/>
      <c r="E12" s="29"/>
    </row>
    <row r="13" spans="1:19">
      <c r="H13" s="34"/>
    </row>
    <row r="16" spans="1:19">
      <c r="E16" s="15"/>
    </row>
    <row r="22" spans="2:11">
      <c r="B22" s="14"/>
    </row>
    <row r="24" spans="2:11">
      <c r="B24" s="14"/>
    </row>
    <row r="29" spans="2:11">
      <c r="C29" s="19" t="s">
        <v>117</v>
      </c>
      <c r="J29" s="19"/>
      <c r="K29" s="19" t="s">
        <v>117</v>
      </c>
    </row>
    <row r="30" spans="2:11">
      <c r="C30" s="19"/>
      <c r="K30" s="19"/>
    </row>
    <row r="35" spans="2:2">
      <c r="B35" s="14"/>
    </row>
    <row r="39" spans="2:2">
      <c r="B39" s="14"/>
    </row>
    <row r="43" spans="2:2" ht="16.5">
      <c r="B43" s="17"/>
    </row>
  </sheetData>
  <mergeCells count="1">
    <mergeCell ref="R5:S5"/>
  </mergeCells>
  <conditionalFormatting sqref="I4:I5">
    <cfRule type="cellIs" dxfId="13" priority="1" operator="equal">
      <formula>"CHECK! Something is wrong!"</formula>
    </cfRule>
    <cfRule type="cellIs" dxfId="12" priority="2" operator="equal">
      <formula>"OK!"</formula>
    </cfRule>
  </conditionalFormatting>
  <hyperlinks>
    <hyperlink ref="B1" location="TableofContents!A1" display="TableofContents!A1" xr:uid="{D49FF575-5F7A-4C4C-AA2F-FB03F0AE55E4}"/>
  </hyperlink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533E3-E9C1-4C04-B1F6-FC637C270E22}">
  <sheetPr>
    <tabColor theme="5"/>
  </sheetPr>
  <dimension ref="A1:Q43"/>
  <sheetViews>
    <sheetView showGridLines="0" zoomScale="70" zoomScaleNormal="70" workbookViewId="0">
      <selection activeCell="P33" sqref="O33:P33"/>
    </sheetView>
  </sheetViews>
  <sheetFormatPr defaultRowHeight="15"/>
  <cols>
    <col min="1" max="1" width="7.140625" style="11" customWidth="1"/>
    <col min="2" max="2" width="17" style="12" customWidth="1"/>
    <col min="3" max="3" width="24.85546875" style="12" customWidth="1"/>
    <col min="4" max="4" width="18.28515625" style="12" customWidth="1"/>
    <col min="5" max="5" width="18.42578125" style="12" customWidth="1"/>
    <col min="6" max="6" width="17.28515625" style="12" customWidth="1"/>
    <col min="7" max="7" width="21.85546875" style="12" customWidth="1"/>
    <col min="8" max="8" width="33.85546875" style="12" customWidth="1"/>
    <col min="9" max="9" width="5" style="12" customWidth="1"/>
    <col min="10" max="10" width="2.42578125" style="12" customWidth="1"/>
    <col min="11" max="11" width="17.85546875" style="12" customWidth="1"/>
    <col min="12" max="15" width="14.28515625" style="12" customWidth="1"/>
    <col min="16" max="16384" width="9.140625" style="12"/>
  </cols>
  <sheetData>
    <row r="1" spans="1:17" s="9" customFormat="1" ht="35.1" customHeight="1">
      <c r="A1" s="26"/>
      <c r="B1" s="9" t="s">
        <v>43</v>
      </c>
      <c r="C1" s="9" t="s">
        <v>118</v>
      </c>
    </row>
    <row r="2" spans="1:17" ht="12" customHeight="1"/>
    <row r="4" spans="1:17">
      <c r="B4" s="14"/>
    </row>
    <row r="5" spans="1:17">
      <c r="C5" s="13" t="s">
        <v>119</v>
      </c>
    </row>
    <row r="6" spans="1:17">
      <c r="C6" s="16" t="s">
        <v>67</v>
      </c>
      <c r="D6" s="16" t="s">
        <v>120</v>
      </c>
      <c r="Q6" s="32"/>
    </row>
    <row r="7" spans="1:17">
      <c r="C7">
        <v>2002</v>
      </c>
      <c r="D7">
        <v>7.79</v>
      </c>
    </row>
    <row r="8" spans="1:17">
      <c r="C8">
        <v>2003</v>
      </c>
      <c r="D8">
        <v>2.95</v>
      </c>
      <c r="I8" s="29"/>
    </row>
    <row r="9" spans="1:17">
      <c r="B9" s="14"/>
      <c r="C9">
        <v>2004</v>
      </c>
      <c r="D9">
        <v>2.2000000000000002</v>
      </c>
    </row>
    <row r="10" spans="1:17">
      <c r="C10">
        <v>2005</v>
      </c>
      <c r="D10">
        <v>13.91</v>
      </c>
      <c r="K10" s="13"/>
    </row>
    <row r="11" spans="1:17">
      <c r="C11">
        <v>2006</v>
      </c>
      <c r="D11">
        <v>14.8</v>
      </c>
    </row>
    <row r="12" spans="1:17">
      <c r="C12">
        <v>2007</v>
      </c>
      <c r="D12">
        <v>5.37</v>
      </c>
    </row>
    <row r="13" spans="1:17">
      <c r="C13">
        <v>2008</v>
      </c>
      <c r="D13">
        <v>-19.940000000000001</v>
      </c>
    </row>
    <row r="14" spans="1:17">
      <c r="C14">
        <v>2009</v>
      </c>
      <c r="D14">
        <v>-20.02</v>
      </c>
    </row>
    <row r="15" spans="1:17">
      <c r="C15">
        <v>2010</v>
      </c>
      <c r="D15">
        <v>2.38</v>
      </c>
    </row>
    <row r="16" spans="1:17">
      <c r="C16">
        <v>2011</v>
      </c>
      <c r="D16">
        <v>3.13</v>
      </c>
      <c r="E16" s="15"/>
    </row>
    <row r="17" spans="2:11">
      <c r="C17">
        <v>2012</v>
      </c>
      <c r="D17">
        <v>-3.7</v>
      </c>
    </row>
    <row r="18" spans="2:11">
      <c r="C18">
        <v>2013</v>
      </c>
      <c r="D18">
        <v>0.87</v>
      </c>
    </row>
    <row r="19" spans="2:11">
      <c r="C19">
        <v>2014</v>
      </c>
      <c r="D19">
        <v>7.81</v>
      </c>
    </row>
    <row r="20" spans="2:11">
      <c r="C20">
        <v>2015</v>
      </c>
      <c r="D20">
        <v>11.69</v>
      </c>
    </row>
    <row r="21" spans="2:11">
      <c r="C21">
        <v>2016</v>
      </c>
      <c r="D21">
        <v>6.4</v>
      </c>
    </row>
    <row r="22" spans="2:11">
      <c r="B22" s="14"/>
      <c r="C22">
        <v>2017</v>
      </c>
      <c r="D22">
        <v>8.4499999999999993</v>
      </c>
    </row>
    <row r="23" spans="2:11">
      <c r="C23">
        <v>2018</v>
      </c>
      <c r="D23">
        <v>6.61</v>
      </c>
    </row>
    <row r="24" spans="2:11">
      <c r="B24" s="14"/>
      <c r="C24">
        <v>2019</v>
      </c>
      <c r="D24">
        <v>6.2</v>
      </c>
    </row>
    <row r="25" spans="2:11">
      <c r="C25">
        <v>2020</v>
      </c>
      <c r="D25">
        <v>1.69</v>
      </c>
    </row>
    <row r="26" spans="2:11">
      <c r="C26">
        <v>2021</v>
      </c>
      <c r="D26">
        <v>13.96</v>
      </c>
    </row>
    <row r="27" spans="2:11">
      <c r="C27">
        <v>2022</v>
      </c>
      <c r="D27">
        <v>2.93</v>
      </c>
    </row>
    <row r="28" spans="2:11">
      <c r="C28" s="30"/>
      <c r="D28" s="30"/>
    </row>
    <row r="29" spans="2:11">
      <c r="C29" s="19" t="s">
        <v>121</v>
      </c>
      <c r="J29" s="19"/>
      <c r="K29" s="19"/>
    </row>
    <row r="30" spans="2:11">
      <c r="K30" s="19"/>
    </row>
    <row r="35" spans="2:2">
      <c r="B35" s="14"/>
    </row>
    <row r="39" spans="2:2">
      <c r="B39" s="14"/>
    </row>
    <row r="43" spans="2:2" ht="16.5">
      <c r="B43" s="17"/>
    </row>
  </sheetData>
  <conditionalFormatting sqref="I4:I5">
    <cfRule type="cellIs" dxfId="11" priority="1" operator="equal">
      <formula>"CHECK! Something is wrong!"</formula>
    </cfRule>
    <cfRule type="cellIs" dxfId="10" priority="2" operator="equal">
      <formula>"OK!"</formula>
    </cfRule>
  </conditionalFormatting>
  <hyperlinks>
    <hyperlink ref="B1" location="TableofContents!A1" display="TableofContents!A1" xr:uid="{37A2749E-2893-4125-9AE4-C18CACF3D24F}"/>
  </hyperlink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FFBFC-C98F-4FEA-A554-90777F9496EB}">
  <sheetPr>
    <tabColor theme="5"/>
  </sheetPr>
  <dimension ref="A1:Q43"/>
  <sheetViews>
    <sheetView showGridLines="0" zoomScale="70" zoomScaleNormal="70" workbookViewId="0">
      <selection activeCell="P33" sqref="O33:P33"/>
    </sheetView>
  </sheetViews>
  <sheetFormatPr defaultRowHeight="15"/>
  <cols>
    <col min="1" max="1" width="7.140625" style="11" customWidth="1"/>
    <col min="2" max="2" width="17" style="12" customWidth="1"/>
    <col min="3" max="3" width="24.85546875" style="12" customWidth="1"/>
    <col min="4" max="4" width="22" style="12" customWidth="1"/>
    <col min="5" max="5" width="18.42578125" style="12" customWidth="1"/>
    <col min="6" max="6" width="17.28515625" style="12" customWidth="1"/>
    <col min="7" max="7" width="21.85546875" style="12" customWidth="1"/>
    <col min="8" max="8" width="33.85546875" style="12" customWidth="1"/>
    <col min="9" max="9" width="5" style="12" customWidth="1"/>
    <col min="10" max="10" width="2.42578125" style="12" customWidth="1"/>
    <col min="11" max="11" width="17.85546875" style="12" customWidth="1"/>
    <col min="12" max="15" width="14.28515625" style="12" customWidth="1"/>
    <col min="16" max="16384" width="9.140625" style="12"/>
  </cols>
  <sheetData>
    <row r="1" spans="1:17" s="9" customFormat="1" ht="35.1" customHeight="1">
      <c r="A1" s="26"/>
      <c r="B1" s="9" t="s">
        <v>44</v>
      </c>
      <c r="C1" s="9" t="s">
        <v>122</v>
      </c>
    </row>
    <row r="2" spans="1:17" ht="12" customHeight="1"/>
    <row r="4" spans="1:17">
      <c r="B4" s="14"/>
    </row>
    <row r="5" spans="1:17">
      <c r="C5" s="13" t="s">
        <v>123</v>
      </c>
    </row>
    <row r="6" spans="1:17">
      <c r="C6" s="16" t="s">
        <v>124</v>
      </c>
      <c r="D6" s="16" t="s">
        <v>120</v>
      </c>
      <c r="Q6" s="32"/>
    </row>
    <row r="7" spans="1:17">
      <c r="C7" t="s">
        <v>125</v>
      </c>
      <c r="D7">
        <v>2.82</v>
      </c>
    </row>
    <row r="8" spans="1:17">
      <c r="C8" t="s">
        <v>126</v>
      </c>
      <c r="D8">
        <v>0.23</v>
      </c>
      <c r="I8" s="29"/>
    </row>
    <row r="9" spans="1:17">
      <c r="B9" s="14"/>
      <c r="C9" t="s">
        <v>127</v>
      </c>
      <c r="D9">
        <v>-0.83</v>
      </c>
    </row>
    <row r="10" spans="1:17">
      <c r="C10" t="s">
        <v>128</v>
      </c>
      <c r="D10">
        <v>0.77</v>
      </c>
      <c r="K10" s="13"/>
    </row>
    <row r="11" spans="1:17">
      <c r="C11" s="30"/>
      <c r="D11" s="30"/>
    </row>
    <row r="12" spans="1:17">
      <c r="C12" s="19" t="s">
        <v>121</v>
      </c>
    </row>
    <row r="16" spans="1:17">
      <c r="E16" s="15"/>
    </row>
    <row r="22" spans="2:11">
      <c r="B22" s="14"/>
    </row>
    <row r="24" spans="2:11">
      <c r="B24" s="14"/>
    </row>
    <row r="29" spans="2:11">
      <c r="J29" s="19"/>
      <c r="K29" s="19"/>
    </row>
    <row r="30" spans="2:11">
      <c r="K30" s="19"/>
    </row>
    <row r="35" spans="2:2">
      <c r="B35" s="14"/>
    </row>
    <row r="39" spans="2:2">
      <c r="B39" s="14"/>
    </row>
    <row r="43" spans="2:2" ht="16.5">
      <c r="B43" s="17"/>
    </row>
  </sheetData>
  <conditionalFormatting sqref="I4:I5">
    <cfRule type="cellIs" dxfId="9" priority="1" operator="equal">
      <formula>"CHECK! Something is wrong!"</formula>
    </cfRule>
    <cfRule type="cellIs" dxfId="8" priority="2" operator="equal">
      <formula>"OK!"</formula>
    </cfRule>
  </conditionalFormatting>
  <hyperlinks>
    <hyperlink ref="B1" location="TableofContents!A1" display="TableofContents!A1" xr:uid="{62855BC5-F758-4CD0-B7F4-BD6B4759D787}"/>
  </hyperlink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E2A24-BCDC-4356-98D5-50E3254F3F9E}">
  <sheetPr>
    <tabColor theme="5"/>
  </sheetPr>
  <dimension ref="A1:Q43"/>
  <sheetViews>
    <sheetView showGridLines="0" zoomScale="70" zoomScaleNormal="70" workbookViewId="0">
      <selection activeCell="D24" sqref="D24:E24"/>
    </sheetView>
  </sheetViews>
  <sheetFormatPr defaultRowHeight="15"/>
  <cols>
    <col min="1" max="1" width="7.140625" style="11" customWidth="1"/>
    <col min="2" max="2" width="17" style="12" customWidth="1"/>
    <col min="3" max="3" width="24.85546875" style="12" customWidth="1"/>
    <col min="4" max="4" width="22" style="12" customWidth="1"/>
    <col min="5" max="5" width="18.42578125" style="12" customWidth="1"/>
    <col min="6" max="6" width="17.28515625" style="12" customWidth="1"/>
    <col min="7" max="7" width="21.85546875" style="12" customWidth="1"/>
    <col min="8" max="8" width="33.85546875" style="12" customWidth="1"/>
    <col min="9" max="9" width="19.28515625" style="12" customWidth="1"/>
    <col min="10" max="10" width="2.42578125" style="12" customWidth="1"/>
    <col min="11" max="11" width="17.85546875" style="12" customWidth="1"/>
    <col min="12" max="15" width="14.28515625" style="12" customWidth="1"/>
    <col min="16" max="16384" width="9.140625" style="12"/>
  </cols>
  <sheetData>
    <row r="1" spans="1:17" s="9" customFormat="1" ht="35.1" customHeight="1">
      <c r="A1" s="26"/>
      <c r="B1" s="9" t="s">
        <v>45</v>
      </c>
      <c r="C1" s="9" t="s">
        <v>129</v>
      </c>
    </row>
    <row r="2" spans="1:17" ht="12" customHeight="1"/>
    <row r="4" spans="1:17">
      <c r="B4" s="14"/>
    </row>
    <row r="5" spans="1:17">
      <c r="C5" s="13" t="s">
        <v>130</v>
      </c>
    </row>
    <row r="6" spans="1:17">
      <c r="C6" s="16" t="s">
        <v>67</v>
      </c>
      <c r="D6" s="16" t="s">
        <v>110</v>
      </c>
      <c r="E6" s="16" t="s">
        <v>131</v>
      </c>
      <c r="Q6" s="32"/>
    </row>
    <row r="7" spans="1:17">
      <c r="C7">
        <v>2002</v>
      </c>
      <c r="D7">
        <v>7.79</v>
      </c>
      <c r="E7"/>
    </row>
    <row r="8" spans="1:17">
      <c r="C8">
        <v>2003</v>
      </c>
      <c r="D8">
        <v>2.95</v>
      </c>
      <c r="E8"/>
    </row>
    <row r="9" spans="1:17">
      <c r="B9" s="14"/>
      <c r="C9">
        <v>2004</v>
      </c>
      <c r="D9">
        <v>2.2000000000000002</v>
      </c>
      <c r="E9"/>
    </row>
    <row r="10" spans="1:17">
      <c r="C10">
        <v>2005</v>
      </c>
      <c r="D10">
        <v>13.91</v>
      </c>
      <c r="E10"/>
      <c r="K10" s="13"/>
    </row>
    <row r="11" spans="1:17">
      <c r="C11">
        <v>2006</v>
      </c>
      <c r="D11">
        <v>17.13</v>
      </c>
      <c r="E11">
        <v>-18.07</v>
      </c>
    </row>
    <row r="12" spans="1:17">
      <c r="C12">
        <v>2007</v>
      </c>
      <c r="D12">
        <v>2.72</v>
      </c>
      <c r="E12">
        <v>14.07</v>
      </c>
    </row>
    <row r="13" spans="1:17">
      <c r="C13">
        <v>2008</v>
      </c>
      <c r="D13">
        <v>-18.260000000000002</v>
      </c>
      <c r="E13">
        <v>-23.3</v>
      </c>
    </row>
    <row r="14" spans="1:17">
      <c r="C14">
        <v>2009</v>
      </c>
      <c r="D14">
        <v>-17.75</v>
      </c>
      <c r="E14">
        <v>-24.34</v>
      </c>
    </row>
    <row r="15" spans="1:17">
      <c r="C15">
        <v>2010</v>
      </c>
      <c r="D15">
        <v>2.29</v>
      </c>
      <c r="E15">
        <v>2.58</v>
      </c>
      <c r="H15"/>
    </row>
    <row r="16" spans="1:17">
      <c r="C16">
        <v>2011</v>
      </c>
      <c r="D16">
        <v>3.64</v>
      </c>
      <c r="E16">
        <v>2.2000000000000002</v>
      </c>
    </row>
    <row r="17" spans="2:11">
      <c r="C17">
        <v>2012</v>
      </c>
      <c r="D17">
        <v>-1.78</v>
      </c>
      <c r="E17">
        <v>-6.87</v>
      </c>
    </row>
    <row r="18" spans="2:11">
      <c r="C18">
        <v>2013</v>
      </c>
      <c r="D18">
        <v>0.14000000000000001</v>
      </c>
      <c r="E18">
        <v>2.14</v>
      </c>
    </row>
    <row r="19" spans="2:11">
      <c r="C19">
        <v>2014</v>
      </c>
      <c r="D19">
        <v>8.7200000000000006</v>
      </c>
      <c r="E19">
        <v>6.14</v>
      </c>
    </row>
    <row r="20" spans="2:11">
      <c r="C20">
        <v>2015</v>
      </c>
      <c r="D20">
        <v>11.13</v>
      </c>
      <c r="E20">
        <v>13.1</v>
      </c>
    </row>
    <row r="21" spans="2:11">
      <c r="C21">
        <v>2016</v>
      </c>
      <c r="D21">
        <v>6.76</v>
      </c>
      <c r="E21">
        <v>4.9800000000000004</v>
      </c>
    </row>
    <row r="22" spans="2:11">
      <c r="B22" s="14"/>
      <c r="C22">
        <v>2017</v>
      </c>
      <c r="D22">
        <v>8.57</v>
      </c>
      <c r="E22">
        <v>7.82</v>
      </c>
    </row>
    <row r="23" spans="2:11">
      <c r="C23">
        <v>2018</v>
      </c>
      <c r="D23">
        <v>7.19</v>
      </c>
      <c r="E23">
        <v>2.76</v>
      </c>
    </row>
    <row r="24" spans="2:11">
      <c r="B24" s="14"/>
      <c r="C24">
        <v>2019</v>
      </c>
      <c r="D24">
        <v>6.15</v>
      </c>
      <c r="E24">
        <v>6.7</v>
      </c>
    </row>
    <row r="25" spans="2:11">
      <c r="C25">
        <v>2020</v>
      </c>
      <c r="D25">
        <v>2.0099999999999998</v>
      </c>
      <c r="E25">
        <v>-3.13</v>
      </c>
    </row>
    <row r="26" spans="2:11">
      <c r="C26">
        <v>2021</v>
      </c>
      <c r="D26">
        <v>13.95</v>
      </c>
      <c r="E26">
        <v>14.37</v>
      </c>
    </row>
    <row r="27" spans="2:11">
      <c r="C27">
        <v>2022</v>
      </c>
      <c r="D27">
        <v>2.89</v>
      </c>
      <c r="E27">
        <v>3.78</v>
      </c>
    </row>
    <row r="28" spans="2:11">
      <c r="C28" s="30"/>
      <c r="D28" s="30"/>
      <c r="E28" s="30"/>
    </row>
    <row r="29" spans="2:11">
      <c r="C29" s="19" t="s">
        <v>121</v>
      </c>
      <c r="J29" s="19"/>
      <c r="K29" s="19"/>
    </row>
    <row r="30" spans="2:11">
      <c r="K30" s="19"/>
    </row>
    <row r="35" spans="2:2">
      <c r="B35" s="14"/>
    </row>
    <row r="39" spans="2:2">
      <c r="B39" s="14"/>
    </row>
    <row r="43" spans="2:2" ht="16.5">
      <c r="B43" s="17"/>
    </row>
  </sheetData>
  <conditionalFormatting sqref="I4:I5">
    <cfRule type="cellIs" dxfId="7" priority="1" operator="equal">
      <formula>"CHECK! Something is wrong!"</formula>
    </cfRule>
    <cfRule type="cellIs" dxfId="6" priority="2" operator="equal">
      <formula>"OK!"</formula>
    </cfRule>
  </conditionalFormatting>
  <hyperlinks>
    <hyperlink ref="B1" location="TableofContents!A1" display="TableofContents!A1" xr:uid="{9F663CC9-62FD-462C-AB89-0127A75ADF0C}"/>
  </hyperlinks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EC3C3-9EA7-46A5-AC51-2331E96EFD52}">
  <sheetPr>
    <tabColor theme="5"/>
  </sheetPr>
  <dimension ref="A1:E31"/>
  <sheetViews>
    <sheetView showGridLines="0" zoomScale="70" zoomScaleNormal="70" workbookViewId="0">
      <selection activeCell="D26" sqref="D26:E26"/>
    </sheetView>
  </sheetViews>
  <sheetFormatPr defaultRowHeight="15"/>
  <cols>
    <col min="1" max="1" width="7.140625" style="11" customWidth="1"/>
    <col min="2" max="2" width="17" style="12" customWidth="1"/>
    <col min="3" max="3" width="24.85546875" style="12" customWidth="1"/>
    <col min="4" max="4" width="22" style="12" customWidth="1"/>
    <col min="5" max="5" width="18.42578125" style="12" customWidth="1"/>
    <col min="6" max="6" width="17.28515625" style="12" customWidth="1"/>
    <col min="7" max="7" width="21.85546875" style="12" customWidth="1"/>
    <col min="8" max="8" width="33.85546875" style="12" customWidth="1"/>
    <col min="9" max="9" width="19.28515625" style="12" customWidth="1"/>
    <col min="10" max="10" width="2.42578125" style="12" customWidth="1"/>
    <col min="11" max="11" width="17.85546875" style="12" customWidth="1"/>
    <col min="12" max="15" width="14.28515625" style="12" customWidth="1"/>
    <col min="16" max="16384" width="9.140625" style="12"/>
  </cols>
  <sheetData>
    <row r="1" spans="1:5" s="9" customFormat="1" ht="35.1" customHeight="1">
      <c r="A1" s="26"/>
      <c r="B1" s="9" t="s">
        <v>46</v>
      </c>
      <c r="C1" s="9" t="s">
        <v>132</v>
      </c>
    </row>
    <row r="2" spans="1:5" ht="12" customHeight="1"/>
    <row r="4" spans="1:5">
      <c r="B4" s="14"/>
    </row>
    <row r="6" spans="1:5">
      <c r="B6" s="14"/>
    </row>
    <row r="7" spans="1:5">
      <c r="C7" s="13" t="s">
        <v>132</v>
      </c>
    </row>
    <row r="8" spans="1:5">
      <c r="C8" s="16" t="s">
        <v>67</v>
      </c>
      <c r="D8" s="16" t="s">
        <v>133</v>
      </c>
      <c r="E8" s="16" t="s">
        <v>134</v>
      </c>
    </row>
    <row r="9" spans="1:5">
      <c r="C9">
        <v>2002</v>
      </c>
      <c r="D9"/>
      <c r="E9">
        <v>7.79</v>
      </c>
    </row>
    <row r="10" spans="1:5" ht="16.5">
      <c r="B10" s="17"/>
      <c r="C10">
        <v>2003</v>
      </c>
      <c r="D10"/>
      <c r="E10">
        <v>2.95</v>
      </c>
    </row>
    <row r="11" spans="1:5">
      <c r="C11">
        <v>2004</v>
      </c>
      <c r="D11"/>
      <c r="E11">
        <v>2.2000000000000002</v>
      </c>
    </row>
    <row r="12" spans="1:5">
      <c r="C12">
        <v>2005</v>
      </c>
      <c r="D12"/>
      <c r="E12">
        <v>13.91</v>
      </c>
    </row>
    <row r="13" spans="1:5">
      <c r="C13">
        <v>2006</v>
      </c>
      <c r="D13">
        <v>-18.07</v>
      </c>
      <c r="E13">
        <v>17.13</v>
      </c>
    </row>
    <row r="14" spans="1:5">
      <c r="C14">
        <v>2007</v>
      </c>
      <c r="D14">
        <v>8.74</v>
      </c>
      <c r="E14">
        <v>4.6100000000000003</v>
      </c>
    </row>
    <row r="15" spans="1:5">
      <c r="C15">
        <v>2008</v>
      </c>
      <c r="D15">
        <v>-31.35</v>
      </c>
      <c r="E15">
        <v>-14.41</v>
      </c>
    </row>
    <row r="16" spans="1:5">
      <c r="C16">
        <v>2009</v>
      </c>
      <c r="D16">
        <v>-19.05</v>
      </c>
      <c r="E16">
        <v>-20.46</v>
      </c>
    </row>
    <row r="17" spans="3:5">
      <c r="C17">
        <v>2010</v>
      </c>
      <c r="D17">
        <v>6.15</v>
      </c>
      <c r="E17">
        <v>0.56999999999999995</v>
      </c>
    </row>
    <row r="18" spans="3:5">
      <c r="C18">
        <v>2011</v>
      </c>
      <c r="D18">
        <v>3.34</v>
      </c>
      <c r="E18">
        <v>3.01</v>
      </c>
    </row>
    <row r="19" spans="3:5">
      <c r="C19">
        <v>2012</v>
      </c>
      <c r="D19">
        <v>-0.39</v>
      </c>
      <c r="E19">
        <v>-5.61</v>
      </c>
    </row>
    <row r="20" spans="3:5">
      <c r="C20">
        <v>2013</v>
      </c>
      <c r="D20">
        <v>2.4</v>
      </c>
      <c r="E20">
        <v>-0.04</v>
      </c>
    </row>
    <row r="21" spans="3:5">
      <c r="C21">
        <v>2014</v>
      </c>
      <c r="D21">
        <v>7.79</v>
      </c>
      <c r="E21">
        <v>7.81</v>
      </c>
    </row>
    <row r="22" spans="3:5">
      <c r="C22">
        <v>2015</v>
      </c>
      <c r="D22">
        <v>15.04</v>
      </c>
      <c r="E22">
        <v>10.41</v>
      </c>
    </row>
    <row r="23" spans="3:5">
      <c r="C23">
        <v>2016</v>
      </c>
      <c r="D23">
        <v>3.39</v>
      </c>
      <c r="E23">
        <v>7.12</v>
      </c>
    </row>
    <row r="24" spans="3:5">
      <c r="C24">
        <v>2017</v>
      </c>
      <c r="D24">
        <v>7.13</v>
      </c>
      <c r="E24">
        <v>8.67</v>
      </c>
    </row>
    <row r="25" spans="3:5">
      <c r="C25">
        <v>2018</v>
      </c>
      <c r="D25">
        <v>1.86</v>
      </c>
      <c r="E25">
        <v>7.24</v>
      </c>
    </row>
    <row r="26" spans="3:5">
      <c r="C26">
        <v>2019</v>
      </c>
      <c r="D26">
        <v>7.1</v>
      </c>
      <c r="E26">
        <v>6.12</v>
      </c>
    </row>
    <row r="27" spans="3:5">
      <c r="C27">
        <v>2020</v>
      </c>
      <c r="D27">
        <v>-4.25</v>
      </c>
      <c r="E27">
        <v>2.02</v>
      </c>
    </row>
    <row r="28" spans="3:5">
      <c r="C28">
        <v>2021</v>
      </c>
      <c r="D28">
        <v>16.5</v>
      </c>
      <c r="E28">
        <v>13.88</v>
      </c>
    </row>
    <row r="29" spans="3:5">
      <c r="C29">
        <v>2022</v>
      </c>
      <c r="D29">
        <v>3.78</v>
      </c>
      <c r="E29">
        <v>2.89</v>
      </c>
    </row>
    <row r="30" spans="3:5">
      <c r="C30" s="30"/>
      <c r="D30" s="30"/>
      <c r="E30" s="30"/>
    </row>
    <row r="31" spans="3:5">
      <c r="C31" s="19" t="s">
        <v>121</v>
      </c>
    </row>
  </sheetData>
  <conditionalFormatting sqref="I4">
    <cfRule type="cellIs" dxfId="5" priority="1" operator="equal">
      <formula>"CHECK! Something is wrong!"</formula>
    </cfRule>
    <cfRule type="cellIs" dxfId="4" priority="2" operator="equal">
      <formula>"OK!"</formula>
    </cfRule>
  </conditionalFormatting>
  <hyperlinks>
    <hyperlink ref="B1" location="TableofContents!A1" display="TableofContents!A1" xr:uid="{2E4C225F-738F-4519-A3AA-90920FC146DE}"/>
  </hyperlink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5D1AC-117F-4697-AD7E-449B6A024391}">
  <sheetPr>
    <tabColor theme="5"/>
  </sheetPr>
  <dimension ref="A1:T43"/>
  <sheetViews>
    <sheetView showGridLines="0" zoomScale="70" zoomScaleNormal="70" workbookViewId="0">
      <selection activeCell="P33" sqref="O33:P33"/>
    </sheetView>
  </sheetViews>
  <sheetFormatPr defaultRowHeight="15"/>
  <cols>
    <col min="1" max="1" width="7.140625" style="11" customWidth="1"/>
    <col min="2" max="2" width="17" style="12" customWidth="1"/>
    <col min="3" max="3" width="17.85546875" style="12" customWidth="1"/>
    <col min="4" max="4" width="14.28515625" style="12" customWidth="1"/>
    <col min="5" max="5" width="18.42578125" style="12" customWidth="1"/>
    <col min="6" max="6" width="2.140625" style="12" customWidth="1"/>
    <col min="7" max="7" width="5" style="12" customWidth="1"/>
    <col min="8" max="8" width="2.42578125" style="12" customWidth="1"/>
    <col min="9" max="9" width="17.85546875" style="12" customWidth="1"/>
    <col min="10" max="13" width="14.28515625" style="12" customWidth="1"/>
    <col min="14" max="16384" width="9.140625" style="12"/>
  </cols>
  <sheetData>
    <row r="1" spans="1:20" s="9" customFormat="1" ht="35.1" customHeight="1">
      <c r="A1" s="26"/>
      <c r="B1" s="9" t="s">
        <v>47</v>
      </c>
      <c r="C1" s="9" t="s">
        <v>135</v>
      </c>
    </row>
    <row r="2" spans="1:20" ht="12" customHeight="1"/>
    <row r="3" spans="1:20">
      <c r="C3" s="13" t="s">
        <v>135</v>
      </c>
    </row>
    <row r="4" spans="1:20">
      <c r="B4" s="14"/>
      <c r="C4" s="28"/>
      <c r="D4" s="16" t="s">
        <v>71</v>
      </c>
      <c r="E4" s="16" t="s">
        <v>72</v>
      </c>
    </row>
    <row r="5" spans="1:20">
      <c r="C5" s="12" t="s">
        <v>113</v>
      </c>
      <c r="D5" s="36">
        <v>0.23</v>
      </c>
      <c r="E5" s="36">
        <v>0.77</v>
      </c>
    </row>
    <row r="6" spans="1:20">
      <c r="C6" s="12" t="s">
        <v>136</v>
      </c>
      <c r="D6" s="36">
        <v>0.05</v>
      </c>
      <c r="E6" s="36">
        <v>0.95</v>
      </c>
      <c r="O6" s="32"/>
    </row>
    <row r="7" spans="1:20">
      <c r="C7" s="18"/>
      <c r="D7" s="30"/>
      <c r="E7" s="30"/>
    </row>
    <row r="8" spans="1:20">
      <c r="D8" s="29"/>
      <c r="E8" s="29"/>
      <c r="G8" s="29"/>
    </row>
    <row r="9" spans="1:20">
      <c r="B9" s="14"/>
      <c r="D9" s="29"/>
      <c r="E9" s="29"/>
    </row>
    <row r="10" spans="1:20">
      <c r="C10" s="13" t="s">
        <v>115</v>
      </c>
      <c r="D10" s="29"/>
      <c r="E10" s="29"/>
      <c r="I10" s="13" t="s">
        <v>116</v>
      </c>
    </row>
    <row r="11" spans="1:20">
      <c r="D11" s="29"/>
      <c r="E11" s="29"/>
      <c r="S11"/>
      <c r="T11" s="36"/>
    </row>
    <row r="12" spans="1:20">
      <c r="D12" s="29"/>
      <c r="E12" s="29"/>
      <c r="S12"/>
      <c r="T12" s="36"/>
    </row>
    <row r="13" spans="1:20">
      <c r="F13" s="34"/>
    </row>
    <row r="15" spans="1:20">
      <c r="Q15"/>
    </row>
    <row r="16" spans="1:20">
      <c r="E16" s="15"/>
    </row>
    <row r="22" spans="2:9">
      <c r="B22" s="14"/>
    </row>
    <row r="24" spans="2:9">
      <c r="B24" s="14"/>
    </row>
    <row r="29" spans="2:9">
      <c r="C29" s="19" t="s">
        <v>117</v>
      </c>
      <c r="H29" s="19"/>
      <c r="I29" s="19" t="s">
        <v>117</v>
      </c>
    </row>
    <row r="30" spans="2:9">
      <c r="C30" s="19"/>
      <c r="I30" s="19"/>
    </row>
    <row r="35" spans="2:2">
      <c r="B35" s="14"/>
    </row>
    <row r="39" spans="2:2">
      <c r="B39" s="14"/>
    </row>
    <row r="43" spans="2:2" ht="16.5">
      <c r="B43" s="17"/>
    </row>
  </sheetData>
  <conditionalFormatting sqref="G4:G5">
    <cfRule type="cellIs" dxfId="3" priority="1" operator="equal">
      <formula>"CHECK! Something is wrong!"</formula>
    </cfRule>
    <cfRule type="cellIs" dxfId="2" priority="2" operator="equal">
      <formula>"OK!"</formula>
    </cfRule>
  </conditionalFormatting>
  <hyperlinks>
    <hyperlink ref="B1" location="TableofContents!A1" display="TableofContents!A1" xr:uid="{45D10599-9149-45D7-B8E4-8810E9E78554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73863-5AC1-46D7-A881-9671E4031AAA}">
  <sheetPr>
    <tabColor rgb="FFFC4C02"/>
  </sheetPr>
  <dimension ref="B1:D9"/>
  <sheetViews>
    <sheetView showGridLines="0" zoomScale="70" zoomScaleNormal="70" workbookViewId="0">
      <selection activeCell="B19" sqref="B19"/>
    </sheetView>
  </sheetViews>
  <sheetFormatPr defaultColWidth="8.5703125" defaultRowHeight="15" customHeight="1"/>
  <cols>
    <col min="1" max="1" width="3.5703125" style="12" customWidth="1"/>
    <col min="2" max="2" width="50.5703125" style="12" bestFit="1" customWidth="1"/>
    <col min="3" max="3" width="11.42578125" style="22" customWidth="1"/>
    <col min="4" max="4" width="9.42578125" style="12" customWidth="1"/>
    <col min="5" max="5" width="127.5703125" style="12" customWidth="1"/>
    <col min="6" max="6" width="15.42578125" style="12" bestFit="1" customWidth="1"/>
    <col min="7" max="16384" width="8.5703125" style="12"/>
  </cols>
  <sheetData>
    <row r="1" spans="2:4" s="9" customFormat="1" ht="27">
      <c r="B1" s="9" t="e">
        <f ca="1">MID(CELL("filename",A1),FIND("]",CELL("filename",A1))+ 1,255)</f>
        <v>#VALUE!</v>
      </c>
      <c r="C1" s="23"/>
    </row>
    <row r="5" spans="2:4" ht="15" customHeight="1">
      <c r="B5" s="13" t="s">
        <v>22</v>
      </c>
      <c r="C5" s="20">
        <f ca="1">TODAY()</f>
        <v>45125</v>
      </c>
      <c r="D5" s="21"/>
    </row>
    <row r="6" spans="2:4" ht="15" customHeight="1">
      <c r="B6" s="13" t="s">
        <v>23</v>
      </c>
    </row>
    <row r="7" spans="2:4" ht="15" customHeight="1">
      <c r="B7" s="13" t="s">
        <v>24</v>
      </c>
      <c r="C7" s="22" t="s">
        <v>19</v>
      </c>
    </row>
    <row r="8" spans="2:4" ht="15" customHeight="1">
      <c r="B8" s="13" t="s">
        <v>25</v>
      </c>
      <c r="C8" s="22" t="s">
        <v>26</v>
      </c>
    </row>
    <row r="9" spans="2:4" ht="15" customHeight="1">
      <c r="B9" s="13" t="s">
        <v>27</v>
      </c>
      <c r="C9" s="22" t="s">
        <v>28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6F514-898B-48F5-9F75-BFC5A42844F6}">
  <sheetPr>
    <tabColor theme="5"/>
  </sheetPr>
  <dimension ref="A1:G30"/>
  <sheetViews>
    <sheetView showGridLines="0" zoomScale="70" zoomScaleNormal="70" workbookViewId="0">
      <selection activeCell="G28" sqref="G28"/>
    </sheetView>
  </sheetViews>
  <sheetFormatPr defaultRowHeight="15"/>
  <cols>
    <col min="1" max="1" width="7.140625" style="11" customWidth="1"/>
    <col min="2" max="2" width="17" style="12" customWidth="1"/>
    <col min="3" max="3" width="24.85546875" style="12" customWidth="1"/>
    <col min="4" max="4" width="22" style="12" customWidth="1"/>
    <col min="5" max="5" width="18.42578125" style="12" customWidth="1"/>
    <col min="6" max="6" width="17.28515625" style="12" customWidth="1"/>
    <col min="7" max="7" width="21.85546875" style="12" customWidth="1"/>
    <col min="8" max="8" width="33.85546875" style="12" customWidth="1"/>
    <col min="9" max="9" width="19.28515625" style="12" customWidth="1"/>
    <col min="10" max="10" width="2.42578125" style="12" customWidth="1"/>
    <col min="11" max="11" width="17.85546875" style="12" customWidth="1"/>
    <col min="12" max="15" width="14.28515625" style="12" customWidth="1"/>
    <col min="16" max="16384" width="9.140625" style="12"/>
  </cols>
  <sheetData>
    <row r="1" spans="1:7" s="9" customFormat="1" ht="35.1" customHeight="1">
      <c r="A1" s="26"/>
      <c r="B1" s="9" t="s">
        <v>48</v>
      </c>
      <c r="C1" s="9" t="s">
        <v>137</v>
      </c>
    </row>
    <row r="2" spans="1:7" ht="12" customHeight="1"/>
    <row r="4" spans="1:7">
      <c r="B4" s="14"/>
    </row>
    <row r="6" spans="1:7">
      <c r="C6" s="13" t="s">
        <v>138</v>
      </c>
    </row>
    <row r="7" spans="1:7">
      <c r="C7" s="16" t="s">
        <v>67</v>
      </c>
      <c r="D7" s="16" t="s">
        <v>70</v>
      </c>
      <c r="E7" s="16" t="s">
        <v>71</v>
      </c>
      <c r="F7" s="16" t="s">
        <v>72</v>
      </c>
      <c r="G7" s="16" t="s">
        <v>139</v>
      </c>
    </row>
    <row r="8" spans="1:7">
      <c r="C8">
        <v>2002</v>
      </c>
      <c r="D8"/>
      <c r="E8">
        <v>7.79</v>
      </c>
      <c r="F8"/>
      <c r="G8"/>
    </row>
    <row r="9" spans="1:7">
      <c r="C9">
        <v>2003</v>
      </c>
      <c r="D9"/>
      <c r="E9">
        <v>2.95</v>
      </c>
      <c r="F9"/>
      <c r="G9"/>
    </row>
    <row r="10" spans="1:7">
      <c r="C10">
        <v>2004</v>
      </c>
      <c r="D10"/>
      <c r="E10">
        <v>2.2000000000000002</v>
      </c>
      <c r="F10"/>
      <c r="G10"/>
    </row>
    <row r="11" spans="1:7">
      <c r="C11">
        <v>2005</v>
      </c>
      <c r="D11"/>
      <c r="E11">
        <v>13.83</v>
      </c>
      <c r="F11"/>
      <c r="G11">
        <v>16.77</v>
      </c>
    </row>
    <row r="12" spans="1:7">
      <c r="C12">
        <v>2006</v>
      </c>
      <c r="D12"/>
      <c r="E12">
        <v>14.99</v>
      </c>
      <c r="F12"/>
      <c r="G12">
        <v>11.16</v>
      </c>
    </row>
    <row r="13" spans="1:7">
      <c r="C13">
        <v>2007</v>
      </c>
      <c r="D13">
        <v>10.3</v>
      </c>
      <c r="E13">
        <v>5.29</v>
      </c>
      <c r="F13">
        <v>-5.05</v>
      </c>
      <c r="G13">
        <v>16.72</v>
      </c>
    </row>
    <row r="14" spans="1:7">
      <c r="C14">
        <v>2008</v>
      </c>
      <c r="D14">
        <v>-19.87</v>
      </c>
      <c r="E14">
        <v>-20.72</v>
      </c>
      <c r="F14">
        <v>-18.239999999999998</v>
      </c>
      <c r="G14">
        <v>-3.66</v>
      </c>
    </row>
    <row r="15" spans="1:7">
      <c r="C15">
        <v>2009</v>
      </c>
      <c r="D15">
        <v>-17.71</v>
      </c>
      <c r="E15">
        <v>-19.23</v>
      </c>
      <c r="F15">
        <v>-19.88</v>
      </c>
      <c r="G15">
        <v>-39.549999999999997</v>
      </c>
    </row>
    <row r="16" spans="1:7">
      <c r="C16">
        <v>2010</v>
      </c>
      <c r="D16">
        <v>9.1199999999999992</v>
      </c>
      <c r="E16">
        <v>1.1599999999999999</v>
      </c>
      <c r="F16">
        <v>8.41</v>
      </c>
      <c r="G16">
        <v>-5.45</v>
      </c>
    </row>
    <row r="17" spans="3:7">
      <c r="C17">
        <v>2011</v>
      </c>
      <c r="D17">
        <v>7.88</v>
      </c>
      <c r="E17">
        <v>0.94</v>
      </c>
      <c r="F17">
        <v>8.4499999999999993</v>
      </c>
      <c r="G17">
        <v>17.79</v>
      </c>
    </row>
    <row r="18" spans="3:7">
      <c r="C18">
        <v>2012</v>
      </c>
      <c r="D18">
        <v>2.39</v>
      </c>
      <c r="E18">
        <v>-8.64</v>
      </c>
      <c r="F18">
        <v>8.33</v>
      </c>
      <c r="G18">
        <v>12.59</v>
      </c>
    </row>
    <row r="19" spans="3:7">
      <c r="C19">
        <v>2013</v>
      </c>
      <c r="D19">
        <v>8.8699999999999992</v>
      </c>
      <c r="E19">
        <v>-4.63</v>
      </c>
      <c r="F19">
        <v>7.96</v>
      </c>
      <c r="G19">
        <v>13.21</v>
      </c>
    </row>
    <row r="20" spans="3:7">
      <c r="C20">
        <v>2014</v>
      </c>
      <c r="D20">
        <v>1.59</v>
      </c>
      <c r="E20">
        <v>7.03</v>
      </c>
      <c r="F20">
        <v>10.37</v>
      </c>
      <c r="G20">
        <v>9.8800000000000008</v>
      </c>
    </row>
    <row r="21" spans="3:7">
      <c r="C21">
        <v>2015</v>
      </c>
      <c r="D21">
        <v>6.3</v>
      </c>
      <c r="E21">
        <v>11.52</v>
      </c>
      <c r="F21">
        <v>12.63</v>
      </c>
      <c r="G21">
        <v>13.04</v>
      </c>
    </row>
    <row r="22" spans="3:7">
      <c r="C22">
        <v>2016</v>
      </c>
      <c r="D22">
        <v>-2.41</v>
      </c>
      <c r="E22">
        <v>5.44</v>
      </c>
      <c r="F22">
        <v>7.34</v>
      </c>
      <c r="G22">
        <v>11.19</v>
      </c>
    </row>
    <row r="23" spans="3:7">
      <c r="C23">
        <v>2017</v>
      </c>
      <c r="D23">
        <v>12.77</v>
      </c>
      <c r="E23">
        <v>7.95</v>
      </c>
      <c r="F23">
        <v>8.6300000000000008</v>
      </c>
      <c r="G23">
        <v>-10.53</v>
      </c>
    </row>
    <row r="24" spans="3:7">
      <c r="C24">
        <v>2018</v>
      </c>
      <c r="D24">
        <v>1.77</v>
      </c>
      <c r="E24">
        <v>6.52</v>
      </c>
      <c r="F24">
        <v>6.76</v>
      </c>
      <c r="G24">
        <v>4.8499999999999996</v>
      </c>
    </row>
    <row r="25" spans="3:7">
      <c r="C25">
        <v>2019</v>
      </c>
      <c r="D25">
        <v>-2.2200000000000002</v>
      </c>
      <c r="E25">
        <v>1.93</v>
      </c>
      <c r="F25">
        <v>6.77</v>
      </c>
      <c r="G25">
        <v>-14.75</v>
      </c>
    </row>
    <row r="26" spans="3:7">
      <c r="C26">
        <v>2020</v>
      </c>
      <c r="D26">
        <v>4.54</v>
      </c>
      <c r="E26">
        <v>3.89</v>
      </c>
      <c r="F26">
        <v>1.56</v>
      </c>
      <c r="G26"/>
    </row>
    <row r="27" spans="3:7">
      <c r="C27">
        <v>2021</v>
      </c>
      <c r="D27"/>
      <c r="E27">
        <v>8.1199999999999992</v>
      </c>
      <c r="F27">
        <v>14.23</v>
      </c>
      <c r="G27"/>
    </row>
    <row r="28" spans="3:7">
      <c r="C28">
        <v>2022</v>
      </c>
      <c r="D28"/>
      <c r="E28">
        <v>3.06</v>
      </c>
      <c r="F28">
        <v>2.92</v>
      </c>
      <c r="G28"/>
    </row>
    <row r="29" spans="3:7">
      <c r="C29" s="30"/>
      <c r="D29" s="30"/>
      <c r="E29" s="30"/>
      <c r="F29" s="30"/>
      <c r="G29" s="30"/>
    </row>
    <row r="30" spans="3:7">
      <c r="C30" s="19" t="s">
        <v>140</v>
      </c>
    </row>
  </sheetData>
  <conditionalFormatting sqref="I4">
    <cfRule type="cellIs" dxfId="1" priority="1" operator="equal">
      <formula>"CHECK! Something is wrong!"</formula>
    </cfRule>
    <cfRule type="cellIs" dxfId="0" priority="2" operator="equal">
      <formula>"OK!"</formula>
    </cfRule>
  </conditionalFormatting>
  <hyperlinks>
    <hyperlink ref="B1" location="TableofContents!A1" display="TableofContents!A1" xr:uid="{57096BF7-84B9-4444-84BE-17E5790C57DA}"/>
  </hyperlink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9AA36-22F0-408E-A263-AE8277CBFBE0}">
  <sheetPr>
    <tabColor theme="8"/>
  </sheetPr>
  <dimension ref="A1:L31"/>
  <sheetViews>
    <sheetView showGridLines="0" zoomScale="70" zoomScaleNormal="70" workbookViewId="0">
      <selection activeCell="O48" sqref="O48"/>
    </sheetView>
  </sheetViews>
  <sheetFormatPr defaultRowHeight="12.75"/>
  <cols>
    <col min="2" max="2" width="39" customWidth="1"/>
    <col min="7" max="7" width="5.42578125" customWidth="1"/>
    <col min="8" max="8" width="37.28515625" customWidth="1"/>
    <col min="9" max="9" width="47.42578125" bestFit="1" customWidth="1"/>
    <col min="10" max="10" width="5.140625" customWidth="1"/>
    <col min="11" max="11" width="38.7109375" bestFit="1" customWidth="1"/>
  </cols>
  <sheetData>
    <row r="1" spans="1:12" s="1" customFormat="1" ht="35.1" customHeight="1">
      <c r="A1" s="3"/>
      <c r="B1" s="1" t="s">
        <v>50</v>
      </c>
      <c r="C1" s="1" t="s">
        <v>141</v>
      </c>
    </row>
    <row r="3" spans="1:12">
      <c r="B3" s="2" t="s">
        <v>142</v>
      </c>
      <c r="C3" t="s">
        <v>143</v>
      </c>
      <c r="H3" s="2" t="s">
        <v>144</v>
      </c>
      <c r="I3" t="s">
        <v>145</v>
      </c>
      <c r="K3" s="2" t="s">
        <v>96</v>
      </c>
      <c r="L3" t="s">
        <v>146</v>
      </c>
    </row>
    <row r="4" spans="1:12">
      <c r="B4" s="2" t="s">
        <v>147</v>
      </c>
      <c r="C4" t="s">
        <v>148</v>
      </c>
      <c r="H4" s="2" t="s">
        <v>149</v>
      </c>
      <c r="I4" t="s">
        <v>150</v>
      </c>
      <c r="K4" s="2"/>
      <c r="L4" t="s">
        <v>151</v>
      </c>
    </row>
    <row r="5" spans="1:12">
      <c r="B5" s="2"/>
      <c r="C5" t="s">
        <v>152</v>
      </c>
      <c r="H5" s="2"/>
      <c r="I5" t="s">
        <v>153</v>
      </c>
      <c r="K5" s="2"/>
      <c r="L5" t="s">
        <v>154</v>
      </c>
    </row>
    <row r="6" spans="1:12">
      <c r="B6" s="2"/>
      <c r="C6" t="s">
        <v>155</v>
      </c>
      <c r="H6" s="2"/>
      <c r="K6" s="2"/>
      <c r="L6" t="s">
        <v>156</v>
      </c>
    </row>
    <row r="7" spans="1:12">
      <c r="B7" s="2"/>
      <c r="C7" t="s">
        <v>157</v>
      </c>
      <c r="H7" s="2" t="s">
        <v>158</v>
      </c>
      <c r="I7" t="s">
        <v>159</v>
      </c>
      <c r="K7" s="2"/>
    </row>
    <row r="8" spans="1:12">
      <c r="B8" s="2"/>
      <c r="C8" t="s">
        <v>160</v>
      </c>
      <c r="H8" s="2"/>
      <c r="I8" t="s">
        <v>161</v>
      </c>
      <c r="K8" s="2"/>
      <c r="L8" t="s">
        <v>162</v>
      </c>
    </row>
    <row r="9" spans="1:12">
      <c r="B9" s="2"/>
      <c r="C9" t="s">
        <v>163</v>
      </c>
      <c r="H9" s="2"/>
      <c r="I9" t="s">
        <v>164</v>
      </c>
      <c r="K9" s="2"/>
      <c r="L9" t="s">
        <v>165</v>
      </c>
    </row>
    <row r="10" spans="1:12">
      <c r="B10" s="2"/>
      <c r="C10" t="s">
        <v>166</v>
      </c>
      <c r="H10" s="2"/>
      <c r="I10" t="s">
        <v>167</v>
      </c>
      <c r="K10" s="2"/>
      <c r="L10" t="s">
        <v>168</v>
      </c>
    </row>
    <row r="11" spans="1:12">
      <c r="B11" s="2"/>
      <c r="C11" t="s">
        <v>169</v>
      </c>
      <c r="H11" s="2"/>
      <c r="K11" s="2"/>
    </row>
    <row r="12" spans="1:12">
      <c r="B12" s="2"/>
      <c r="C12" t="s">
        <v>170</v>
      </c>
      <c r="H12" s="2" t="s">
        <v>171</v>
      </c>
      <c r="I12" t="s">
        <v>172</v>
      </c>
      <c r="K12" s="2" t="s">
        <v>173</v>
      </c>
    </row>
    <row r="13" spans="1:12">
      <c r="B13" s="2"/>
      <c r="C13" t="s">
        <v>174</v>
      </c>
      <c r="H13" s="2"/>
      <c r="I13" t="s">
        <v>175</v>
      </c>
      <c r="K13" s="2"/>
    </row>
    <row r="14" spans="1:12">
      <c r="B14" s="2"/>
      <c r="C14" t="s">
        <v>176</v>
      </c>
      <c r="H14" s="2"/>
      <c r="I14" t="s">
        <v>177</v>
      </c>
      <c r="K14" s="2"/>
    </row>
    <row r="15" spans="1:12">
      <c r="B15" s="2"/>
      <c r="H15" s="2"/>
      <c r="I15" t="s">
        <v>178</v>
      </c>
      <c r="K15" s="2"/>
    </row>
    <row r="16" spans="1:12">
      <c r="B16" s="2" t="s">
        <v>179</v>
      </c>
      <c r="C16" t="s">
        <v>180</v>
      </c>
      <c r="H16" s="2"/>
      <c r="I16" t="s">
        <v>181</v>
      </c>
    </row>
    <row r="17" spans="2:9">
      <c r="B17" s="2"/>
      <c r="C17" t="s">
        <v>182</v>
      </c>
      <c r="H17" s="2"/>
    </row>
    <row r="18" spans="2:9">
      <c r="B18" s="2"/>
      <c r="C18" t="s">
        <v>183</v>
      </c>
      <c r="H18" s="2" t="s">
        <v>184</v>
      </c>
      <c r="I18" t="s">
        <v>185</v>
      </c>
    </row>
    <row r="19" spans="2:9">
      <c r="B19" s="2"/>
      <c r="H19" s="2"/>
      <c r="I19" t="s">
        <v>186</v>
      </c>
    </row>
    <row r="20" spans="2:9">
      <c r="B20" s="2" t="s">
        <v>187</v>
      </c>
      <c r="C20" t="s">
        <v>188</v>
      </c>
      <c r="H20" s="2"/>
      <c r="I20" t="s">
        <v>189</v>
      </c>
    </row>
    <row r="21" spans="2:9">
      <c r="B21" s="2"/>
      <c r="C21" t="s">
        <v>190</v>
      </c>
    </row>
    <row r="22" spans="2:9">
      <c r="B22" s="2"/>
    </row>
    <row r="23" spans="2:9">
      <c r="B23" s="2" t="s">
        <v>191</v>
      </c>
      <c r="C23" t="s">
        <v>192</v>
      </c>
    </row>
    <row r="24" spans="2:9">
      <c r="B24" s="2" t="s">
        <v>193</v>
      </c>
      <c r="C24" t="s">
        <v>194</v>
      </c>
    </row>
    <row r="25" spans="2:9">
      <c r="B25" s="2"/>
      <c r="C25" t="s">
        <v>195</v>
      </c>
    </row>
    <row r="26" spans="2:9">
      <c r="B26" s="2"/>
    </row>
    <row r="27" spans="2:9">
      <c r="B27" s="2"/>
    </row>
    <row r="28" spans="2:9">
      <c r="B28" s="2" t="s">
        <v>196</v>
      </c>
      <c r="C28" t="s">
        <v>145</v>
      </c>
    </row>
    <row r="29" spans="2:9">
      <c r="B29" s="2" t="s">
        <v>197</v>
      </c>
      <c r="C29" t="s">
        <v>198</v>
      </c>
    </row>
    <row r="30" spans="2:9">
      <c r="B30" s="2"/>
      <c r="C30" t="s">
        <v>199</v>
      </c>
    </row>
    <row r="31" spans="2:9">
      <c r="B31" s="2"/>
    </row>
  </sheetData>
  <hyperlinks>
    <hyperlink ref="B1" location="TableofContents!A1" display="TableofContents!A1" xr:uid="{C2785633-3C57-4767-88EA-249166F7988C}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29612-E592-4CD7-A3F1-69D864B55DD1}">
  <sheetPr>
    <tabColor theme="8"/>
  </sheetPr>
  <dimension ref="A1:C35"/>
  <sheetViews>
    <sheetView showGridLines="0" zoomScale="70" zoomScaleNormal="70" workbookViewId="0">
      <selection activeCell="G31" sqref="G31"/>
    </sheetView>
  </sheetViews>
  <sheetFormatPr defaultRowHeight="12.75"/>
  <cols>
    <col min="2" max="2" width="57" customWidth="1"/>
    <col min="3" max="3" width="53.140625" customWidth="1"/>
  </cols>
  <sheetData>
    <row r="1" spans="1:3" s="1" customFormat="1" ht="35.1" customHeight="1">
      <c r="A1" s="3"/>
      <c r="B1" s="1" t="s">
        <v>200</v>
      </c>
      <c r="C1" s="1" t="s">
        <v>201</v>
      </c>
    </row>
    <row r="4" spans="1:3">
      <c r="B4" s="2" t="s">
        <v>202</v>
      </c>
    </row>
    <row r="5" spans="1:3">
      <c r="B5" s="2"/>
      <c r="C5" t="s">
        <v>203</v>
      </c>
    </row>
    <row r="6" spans="1:3">
      <c r="B6" s="2" t="s">
        <v>204</v>
      </c>
    </row>
    <row r="7" spans="1:3">
      <c r="B7" s="2"/>
      <c r="C7" t="s">
        <v>205</v>
      </c>
    </row>
    <row r="8" spans="1:3">
      <c r="B8" s="2"/>
      <c r="C8" t="s">
        <v>206</v>
      </c>
    </row>
    <row r="9" spans="1:3">
      <c r="B9" s="2" t="s">
        <v>207</v>
      </c>
    </row>
    <row r="10" spans="1:3">
      <c r="B10" s="2"/>
      <c r="C10" t="s">
        <v>208</v>
      </c>
    </row>
    <row r="11" spans="1:3">
      <c r="B11" s="2" t="s">
        <v>209</v>
      </c>
    </row>
    <row r="12" spans="1:3">
      <c r="B12" s="2"/>
      <c r="C12" t="s">
        <v>210</v>
      </c>
    </row>
    <row r="13" spans="1:3">
      <c r="B13" s="2" t="s">
        <v>211</v>
      </c>
    </row>
    <row r="14" spans="1:3">
      <c r="B14" s="2"/>
      <c r="C14" t="s">
        <v>212</v>
      </c>
    </row>
    <row r="15" spans="1:3">
      <c r="B15" s="2" t="s">
        <v>213</v>
      </c>
    </row>
    <row r="16" spans="1:3">
      <c r="B16" s="2"/>
      <c r="C16" t="s">
        <v>214</v>
      </c>
    </row>
    <row r="17" spans="2:3">
      <c r="B17" s="2"/>
      <c r="C17" t="s">
        <v>215</v>
      </c>
    </row>
    <row r="18" spans="2:3">
      <c r="B18" s="2"/>
      <c r="C18" t="s">
        <v>216</v>
      </c>
    </row>
    <row r="19" spans="2:3">
      <c r="B19" s="2"/>
      <c r="C19" t="s">
        <v>217</v>
      </c>
    </row>
    <row r="20" spans="2:3">
      <c r="B20" s="2" t="s">
        <v>218</v>
      </c>
    </row>
    <row r="21" spans="2:3">
      <c r="B21" s="2"/>
      <c r="C21" t="s">
        <v>219</v>
      </c>
    </row>
    <row r="22" spans="2:3">
      <c r="B22" s="2"/>
      <c r="C22" t="s">
        <v>220</v>
      </c>
    </row>
    <row r="23" spans="2:3">
      <c r="B23" s="2"/>
      <c r="C23" t="s">
        <v>221</v>
      </c>
    </row>
    <row r="24" spans="2:3">
      <c r="B24" s="2" t="s">
        <v>222</v>
      </c>
    </row>
    <row r="25" spans="2:3">
      <c r="B25" s="2"/>
      <c r="C25" t="s">
        <v>223</v>
      </c>
    </row>
    <row r="26" spans="2:3">
      <c r="B26" s="2"/>
      <c r="C26" t="s">
        <v>224</v>
      </c>
    </row>
    <row r="27" spans="2:3">
      <c r="B27" s="2"/>
      <c r="C27" t="s">
        <v>225</v>
      </c>
    </row>
    <row r="28" spans="2:3">
      <c r="B28" s="2"/>
      <c r="C28" t="s">
        <v>226</v>
      </c>
    </row>
    <row r="29" spans="2:3">
      <c r="B29" s="2" t="s">
        <v>227</v>
      </c>
    </row>
    <row r="30" spans="2:3">
      <c r="B30" s="2"/>
      <c r="C30" t="s">
        <v>228</v>
      </c>
    </row>
    <row r="31" spans="2:3">
      <c r="C31" t="s">
        <v>229</v>
      </c>
    </row>
    <row r="32" spans="2:3">
      <c r="B32" s="2" t="s">
        <v>230</v>
      </c>
    </row>
    <row r="33" spans="3:3">
      <c r="C33" t="s">
        <v>231</v>
      </c>
    </row>
    <row r="34" spans="3:3">
      <c r="C34" t="s">
        <v>232</v>
      </c>
    </row>
    <row r="35" spans="3:3">
      <c r="C35" t="s">
        <v>233</v>
      </c>
    </row>
  </sheetData>
  <hyperlinks>
    <hyperlink ref="B1" location="TableofContents!A1" display="TableofContents!A1" xr:uid="{E75B5614-B710-4DE2-81E9-56758E71A6E3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rgb="FFFC4C02"/>
  </sheetPr>
  <dimension ref="A1:D37"/>
  <sheetViews>
    <sheetView showGridLines="0" zoomScale="70" zoomScaleNormal="70" workbookViewId="0">
      <selection activeCell="B22" sqref="B22"/>
    </sheetView>
  </sheetViews>
  <sheetFormatPr defaultRowHeight="15"/>
  <cols>
    <col min="1" max="1" width="7.140625" style="11" customWidth="1"/>
    <col min="2" max="2" width="27.42578125" style="11" bestFit="1" customWidth="1"/>
    <col min="3" max="3" width="14.42578125" style="12" bestFit="1" customWidth="1"/>
    <col min="4" max="4" width="85.85546875" style="12" customWidth="1"/>
    <col min="5" max="5" width="18.42578125" style="12" customWidth="1"/>
    <col min="6" max="16384" width="9.140625" style="12"/>
  </cols>
  <sheetData>
    <row r="1" spans="1:4" s="9" customFormat="1" ht="35.1" customHeight="1">
      <c r="A1" s="26"/>
      <c r="B1" s="9" t="e">
        <f ca="1">MID(CELL("filename",A1),FIND("]",CELL("filename",A1))+ 1,255)</f>
        <v>#VALUE!</v>
      </c>
    </row>
    <row r="2" spans="1:4">
      <c r="B2" s="27"/>
    </row>
    <row r="3" spans="1:4">
      <c r="B3" s="27"/>
    </row>
    <row r="4" spans="1:4">
      <c r="B4" s="16" t="s">
        <v>29</v>
      </c>
      <c r="C4" s="24" t="s">
        <v>30</v>
      </c>
      <c r="D4" s="24" t="s">
        <v>31</v>
      </c>
    </row>
    <row r="5" spans="1:4">
      <c r="B5" s="25">
        <v>1</v>
      </c>
      <c r="C5" t="s">
        <v>32</v>
      </c>
      <c r="D5" s="12" t="str">
        <f>'Figure(1)'!C1</f>
        <v>Funds of funds' current real estate allocation by vehicle type</v>
      </c>
    </row>
    <row r="6" spans="1:4">
      <c r="B6" s="25"/>
      <c r="C6" t="s">
        <v>33</v>
      </c>
      <c r="D6" s="12" t="str">
        <f>'Figure(2)'!C1</f>
        <v>Funds of funds’ current allocations by style</v>
      </c>
    </row>
    <row r="7" spans="1:4">
      <c r="B7" s="25"/>
      <c r="C7" t="s">
        <v>34</v>
      </c>
      <c r="D7" s="12" t="str">
        <f>'Figure(3)'!C1</f>
        <v>Traditional investors’ current allocations by style</v>
      </c>
    </row>
    <row r="8" spans="1:4">
      <c r="B8" s="25"/>
      <c r="C8" t="s">
        <v>35</v>
      </c>
      <c r="D8" s="12" t="str">
        <f>'Figure(4)'!C1</f>
        <v>Funds of funds’ current real estate allocations by region</v>
      </c>
    </row>
    <row r="9" spans="1:4">
      <c r="B9" s="25"/>
      <c r="C9" t="s">
        <v>36</v>
      </c>
      <c r="D9" s="12" t="str">
        <f>'Figure(5)'!C1</f>
        <v>Funds of funds' vs traditional investors: current real estate allocations by region, end 2022</v>
      </c>
    </row>
    <row r="10" spans="1:4">
      <c r="B10" s="25"/>
      <c r="C10" t="s">
        <v>37</v>
      </c>
      <c r="D10" s="12" t="str">
        <f>'Figure(6)'!C1</f>
        <v>Funds of funds' vs traditional investors' current allocations by sector</v>
      </c>
    </row>
    <row r="11" spans="1:4">
      <c r="B11" s="25"/>
      <c r="C11" t="s">
        <v>38</v>
      </c>
      <c r="D11" s="12" t="str">
        <f>'Figure(7)'!C1</f>
        <v>Capital raised from funds of funds'</v>
      </c>
    </row>
    <row r="12" spans="1:4">
      <c r="B12" s="25"/>
      <c r="C12" t="s">
        <v>39</v>
      </c>
      <c r="D12" s="12" t="str">
        <f>'Figure(8)'!C1</f>
        <v>Capital raised from funds of funds' by vehicle type</v>
      </c>
    </row>
    <row r="13" spans="1:4">
      <c r="B13" s="25">
        <v>2</v>
      </c>
      <c r="C13" t="s">
        <v>40</v>
      </c>
      <c r="D13" s="12" t="str">
        <f>'Figure(9)'!C1</f>
        <v>Total global funds of funds' assets under management</v>
      </c>
    </row>
    <row r="14" spans="1:4">
      <c r="B14" s="25"/>
      <c r="C14" t="s">
        <v>41</v>
      </c>
      <c r="D14" s="12" t="str">
        <f>'Figure(10)'!C1</f>
        <v>Total capital raised for funds of funds' by regional strategy</v>
      </c>
    </row>
    <row r="15" spans="1:4">
      <c r="B15" s="25">
        <v>3</v>
      </c>
      <c r="C15" t="s">
        <v>42</v>
      </c>
      <c r="D15" s="12" t="str">
        <f>'Figure(11)'!C1</f>
        <v>Funds of funds' distribution by investment style</v>
      </c>
    </row>
    <row r="16" spans="1:4">
      <c r="B16" s="25"/>
      <c r="C16" t="s">
        <v>43</v>
      </c>
      <c r="D16" s="12" t="str">
        <f>'Figure(12)'!C1</f>
        <v>Funds of funds' annual performance (%)</v>
      </c>
    </row>
    <row r="17" spans="2:4">
      <c r="B17" s="25"/>
      <c r="C17" t="s">
        <v>44</v>
      </c>
      <c r="D17" s="12" t="str">
        <f>'Figure(13)'!C1</f>
        <v>Funds of funds' quarterly performance in 2022 (%)</v>
      </c>
    </row>
    <row r="18" spans="2:4">
      <c r="B18" s="25"/>
      <c r="C18" t="s">
        <v>45</v>
      </c>
      <c r="D18" s="12" t="str">
        <f>'Figure(14)'!C1</f>
        <v>Funds of funds' annual performance (%) by investment style</v>
      </c>
    </row>
    <row r="19" spans="2:4">
      <c r="B19" s="25"/>
      <c r="C19" t="s">
        <v>46</v>
      </c>
      <c r="D19" s="12" t="str">
        <f>'Figure(15)'!C1</f>
        <v>Funds of funds annual performance (%) by structure</v>
      </c>
    </row>
    <row r="20" spans="2:4">
      <c r="B20" s="25"/>
      <c r="C20" t="s">
        <v>47</v>
      </c>
      <c r="D20" s="12" t="str">
        <f>'Figure(16)'!C1</f>
        <v>Funds of funds distribution by regional strategy</v>
      </c>
    </row>
    <row r="21" spans="2:4">
      <c r="B21" s="25"/>
      <c r="C21" t="s">
        <v>48</v>
      </c>
      <c r="D21" s="12" t="str">
        <f>'Figure(17)'!C1</f>
        <v>Funds of funds annual performance by regional strategy</v>
      </c>
    </row>
    <row r="22" spans="2:4">
      <c r="B22" s="25"/>
      <c r="C22" t="s">
        <v>49</v>
      </c>
    </row>
    <row r="23" spans="2:4">
      <c r="B23" s="25"/>
      <c r="C23" t="s">
        <v>50</v>
      </c>
    </row>
    <row r="24" spans="2:4" ht="16.5">
      <c r="B24" s="27"/>
      <c r="C24" s="35"/>
      <c r="D24" s="12" t="str">
        <f t="shared" ref="D24" ca="1" si="0">IFERROR(INDIRECT("'"&amp;C24&amp;"'!e1"),"")</f>
        <v/>
      </c>
    </row>
    <row r="25" spans="2:4">
      <c r="B25" s="27"/>
    </row>
    <row r="26" spans="2:4">
      <c r="B26" s="27"/>
    </row>
    <row r="27" spans="2:4">
      <c r="B27" s="27"/>
    </row>
    <row r="28" spans="2:4">
      <c r="B28" s="27"/>
    </row>
    <row r="37" spans="3:3" ht="16.5">
      <c r="C37" s="17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</sheetPr>
  <dimension ref="A1:J12"/>
  <sheetViews>
    <sheetView showGridLines="0" zoomScale="70" zoomScaleNormal="70" workbookViewId="0">
      <selection activeCell="C4" sqref="C4"/>
    </sheetView>
  </sheetViews>
  <sheetFormatPr defaultRowHeight="15"/>
  <cols>
    <col min="1" max="1" width="7.140625" style="11" customWidth="1"/>
    <col min="2" max="2" width="17" style="12" customWidth="1"/>
    <col min="3" max="3" width="17.85546875" style="12" customWidth="1"/>
    <col min="4" max="4" width="8.7109375" style="12" customWidth="1"/>
    <col min="5" max="5" width="11.42578125" style="12" customWidth="1"/>
    <col min="6" max="8" width="14.7109375" style="12" customWidth="1"/>
    <col min="9" max="16384" width="9.140625" style="12"/>
  </cols>
  <sheetData>
    <row r="1" spans="1:10" s="10" customFormat="1" ht="35.1" customHeight="1">
      <c r="A1" s="8"/>
      <c r="B1" s="9" t="s">
        <v>32</v>
      </c>
      <c r="C1" s="9" t="s">
        <v>51</v>
      </c>
      <c r="D1" s="9"/>
    </row>
    <row r="2" spans="1:10">
      <c r="D2" s="13"/>
    </row>
    <row r="3" spans="1:10">
      <c r="B3" s="14"/>
      <c r="C3" s="13" t="s">
        <v>52</v>
      </c>
      <c r="D3" s="15"/>
      <c r="E3" s="15"/>
      <c r="F3" s="15"/>
    </row>
    <row r="4" spans="1:10">
      <c r="C4" s="16"/>
      <c r="D4" s="16" t="s">
        <v>53</v>
      </c>
      <c r="E4" s="16" t="s">
        <v>54</v>
      </c>
      <c r="F4" s="16" t="s">
        <v>55</v>
      </c>
      <c r="G4" s="16" t="s">
        <v>56</v>
      </c>
      <c r="H4" s="16" t="s">
        <v>57</v>
      </c>
      <c r="I4" s="16" t="s">
        <v>58</v>
      </c>
      <c r="J4" s="16" t="s">
        <v>59</v>
      </c>
    </row>
    <row r="5" spans="1:10">
      <c r="C5">
        <v>2018</v>
      </c>
      <c r="D5" s="36">
        <v>0.02</v>
      </c>
      <c r="E5" s="36">
        <v>0.11</v>
      </c>
      <c r="F5" s="36">
        <v>7.0000000000000007E-2</v>
      </c>
      <c r="G5" s="36"/>
      <c r="H5" s="36">
        <v>0.26</v>
      </c>
      <c r="I5" s="36"/>
      <c r="J5" s="36">
        <v>0.54</v>
      </c>
    </row>
    <row r="6" spans="1:10">
      <c r="C6">
        <v>2019</v>
      </c>
      <c r="D6" s="36">
        <v>0.15</v>
      </c>
      <c r="E6" s="36">
        <v>0.31</v>
      </c>
      <c r="F6" s="36">
        <v>0.06</v>
      </c>
      <c r="G6" s="36">
        <v>0.01</v>
      </c>
      <c r="H6" s="36">
        <v>0.4</v>
      </c>
      <c r="I6" s="36"/>
      <c r="J6" s="36">
        <v>0.05</v>
      </c>
    </row>
    <row r="7" spans="1:10">
      <c r="C7">
        <v>2020</v>
      </c>
      <c r="D7" s="36">
        <v>0.13</v>
      </c>
      <c r="E7" s="36">
        <v>0.22</v>
      </c>
      <c r="F7" s="36">
        <v>0.01</v>
      </c>
      <c r="G7" s="36">
        <v>0.01</v>
      </c>
      <c r="H7" s="36">
        <v>0.53</v>
      </c>
      <c r="I7" s="36">
        <v>0.01</v>
      </c>
      <c r="J7" s="36">
        <v>0.08</v>
      </c>
    </row>
    <row r="8" spans="1:10">
      <c r="C8">
        <v>2021</v>
      </c>
      <c r="D8" s="36">
        <v>0.12</v>
      </c>
      <c r="E8" s="36">
        <v>0.18</v>
      </c>
      <c r="F8" s="36">
        <v>0.01</v>
      </c>
      <c r="G8" s="36">
        <v>0.01</v>
      </c>
      <c r="H8" s="36">
        <v>0.56999999999999995</v>
      </c>
      <c r="I8" s="36">
        <v>0.02</v>
      </c>
      <c r="J8" s="36">
        <v>0.09</v>
      </c>
    </row>
    <row r="9" spans="1:10">
      <c r="C9">
        <v>2022</v>
      </c>
      <c r="D9" s="36">
        <v>0.21</v>
      </c>
      <c r="E9" s="36">
        <v>0.08</v>
      </c>
      <c r="F9" s="36">
        <v>0.02</v>
      </c>
      <c r="G9" s="36">
        <v>0.01</v>
      </c>
      <c r="H9" s="36">
        <v>0.53</v>
      </c>
      <c r="I9" s="36">
        <v>0.01</v>
      </c>
      <c r="J9" s="36">
        <v>0.15</v>
      </c>
    </row>
    <row r="10" spans="1:10">
      <c r="C10">
        <v>2023</v>
      </c>
      <c r="D10" s="36">
        <v>0.34</v>
      </c>
      <c r="E10" s="36">
        <v>0.3</v>
      </c>
      <c r="F10" s="36">
        <v>0</v>
      </c>
      <c r="G10" s="36">
        <v>0.02</v>
      </c>
      <c r="H10" s="36">
        <v>0.32</v>
      </c>
      <c r="I10" s="36">
        <v>0.02</v>
      </c>
      <c r="J10" s="36"/>
    </row>
    <row r="11" spans="1:10">
      <c r="C11" s="18"/>
      <c r="D11" s="18"/>
      <c r="E11" s="18"/>
      <c r="F11" s="18"/>
      <c r="G11" s="18"/>
      <c r="H11" s="18"/>
      <c r="I11" s="18"/>
      <c r="J11" s="18"/>
    </row>
    <row r="12" spans="1:10">
      <c r="C12" s="19" t="s">
        <v>60</v>
      </c>
    </row>
  </sheetData>
  <hyperlinks>
    <hyperlink ref="B1" location="TableofContents!A1" display="TableofContents!A1" xr:uid="{A481796A-93EF-4F21-9867-9BFA1EB4470F}"/>
  </hyperlink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7E444-EEC5-4EE2-85C6-9DAEB630C473}">
  <sheetPr>
    <tabColor theme="5"/>
  </sheetPr>
  <dimension ref="A1:I46"/>
  <sheetViews>
    <sheetView showGridLines="0" zoomScale="90" zoomScaleNormal="90" workbookViewId="0">
      <selection activeCell="D4" sqref="D4:F4"/>
    </sheetView>
  </sheetViews>
  <sheetFormatPr defaultRowHeight="15"/>
  <cols>
    <col min="1" max="1" width="7.140625" style="11" customWidth="1"/>
    <col min="2" max="2" width="17" style="12" customWidth="1"/>
    <col min="3" max="3" width="16.7109375" style="12" customWidth="1"/>
    <col min="4" max="4" width="13.7109375" style="12" customWidth="1"/>
    <col min="5" max="16384" width="9.140625" style="12"/>
  </cols>
  <sheetData>
    <row r="1" spans="1:6" s="9" customFormat="1" ht="35.1" customHeight="1">
      <c r="A1" s="26"/>
      <c r="B1" s="9" t="e">
        <f ca="1">MID(CELL("filename",A1),FIND("]",CELL("filename",A1))+ 1,255)</f>
        <v>#VALUE!</v>
      </c>
      <c r="C1" s="9" t="s">
        <v>61</v>
      </c>
    </row>
    <row r="3" spans="1:6">
      <c r="C3" s="13" t="s">
        <v>62</v>
      </c>
    </row>
    <row r="4" spans="1:6">
      <c r="C4" s="16"/>
      <c r="D4" s="16" t="s">
        <v>63</v>
      </c>
      <c r="E4" s="16" t="s">
        <v>64</v>
      </c>
      <c r="F4" s="16" t="s">
        <v>65</v>
      </c>
    </row>
    <row r="5" spans="1:6">
      <c r="B5" s="14"/>
      <c r="C5">
        <v>2018</v>
      </c>
      <c r="D5" s="36">
        <v>0.93</v>
      </c>
      <c r="E5" s="36">
        <v>0.02</v>
      </c>
      <c r="F5" s="36">
        <v>0.04</v>
      </c>
    </row>
    <row r="6" spans="1:6">
      <c r="C6">
        <v>2019</v>
      </c>
      <c r="D6" s="36">
        <v>0.9</v>
      </c>
      <c r="E6" s="36">
        <v>0.02</v>
      </c>
      <c r="F6" s="36">
        <v>0.08</v>
      </c>
    </row>
    <row r="7" spans="1:6">
      <c r="C7">
        <v>2020</v>
      </c>
      <c r="D7" s="36">
        <v>0.89</v>
      </c>
      <c r="E7" s="36">
        <v>0.03</v>
      </c>
      <c r="F7" s="36">
        <v>0.08</v>
      </c>
    </row>
    <row r="8" spans="1:6">
      <c r="C8">
        <v>2021</v>
      </c>
      <c r="D8" s="36">
        <v>0.89</v>
      </c>
      <c r="E8" s="36">
        <v>0.03</v>
      </c>
      <c r="F8" s="36">
        <v>0.08</v>
      </c>
    </row>
    <row r="9" spans="1:6">
      <c r="C9">
        <v>2022</v>
      </c>
      <c r="D9" s="36">
        <v>0.92</v>
      </c>
      <c r="E9" s="36">
        <v>0.02</v>
      </c>
      <c r="F9" s="36">
        <v>0.06</v>
      </c>
    </row>
    <row r="10" spans="1:6">
      <c r="C10">
        <v>2023</v>
      </c>
      <c r="D10" s="36">
        <v>0.88</v>
      </c>
      <c r="E10" s="36">
        <v>0.02</v>
      </c>
      <c r="F10" s="36">
        <v>0.1</v>
      </c>
    </row>
    <row r="11" spans="1:6">
      <c r="B11" s="14"/>
      <c r="C11" s="18"/>
      <c r="D11" s="18"/>
      <c r="E11" s="18"/>
      <c r="F11" s="30"/>
    </row>
    <row r="12" spans="1:6">
      <c r="C12" s="19" t="s">
        <v>60</v>
      </c>
    </row>
    <row r="25" spans="2:9">
      <c r="B25" s="14"/>
    </row>
    <row r="26" spans="2:9">
      <c r="I26" s="19"/>
    </row>
    <row r="27" spans="2:9">
      <c r="B27" s="14"/>
    </row>
    <row r="34" spans="2:3" ht="16.5">
      <c r="C34" s="31"/>
    </row>
    <row r="38" spans="2:3">
      <c r="B38" s="14"/>
    </row>
    <row r="42" spans="2:3">
      <c r="B42" s="14"/>
    </row>
    <row r="46" spans="2:3" ht="16.5">
      <c r="B46" s="17"/>
    </row>
  </sheetData>
  <hyperlinks>
    <hyperlink ref="B1" location="TableofContents!A1" display="TableofContents!A1" xr:uid="{5A239399-F2BB-4165-80F1-04102743E904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/>
  </sheetPr>
  <dimension ref="A1:I37"/>
  <sheetViews>
    <sheetView showGridLines="0" zoomScaleNormal="100" workbookViewId="0">
      <selection activeCell="C1" sqref="C1"/>
    </sheetView>
  </sheetViews>
  <sheetFormatPr defaultRowHeight="15"/>
  <cols>
    <col min="1" max="1" width="7.140625" style="11" customWidth="1"/>
    <col min="2" max="2" width="17" style="12" customWidth="1"/>
    <col min="3" max="3" width="16.7109375" style="12" customWidth="1"/>
    <col min="4" max="4" width="13.7109375" style="12" customWidth="1"/>
    <col min="5" max="16384" width="9.140625" style="12"/>
  </cols>
  <sheetData>
    <row r="1" spans="1:6" s="9" customFormat="1" ht="35.1" customHeight="1">
      <c r="A1" s="26"/>
      <c r="B1" s="9" t="e">
        <f ca="1">MID(CELL("filename",A1),FIND("]",CELL("filename",A1))+ 1,255)</f>
        <v>#VALUE!</v>
      </c>
      <c r="C1" s="9" t="s">
        <v>66</v>
      </c>
    </row>
    <row r="5" spans="1:6">
      <c r="C5" s="13" t="s">
        <v>62</v>
      </c>
    </row>
    <row r="6" spans="1:6">
      <c r="C6" s="16" t="s">
        <v>67</v>
      </c>
      <c r="D6" s="16" t="s">
        <v>63</v>
      </c>
      <c r="E6" s="16" t="s">
        <v>64</v>
      </c>
      <c r="F6" s="16" t="s">
        <v>65</v>
      </c>
    </row>
    <row r="7" spans="1:6">
      <c r="C7">
        <v>2018</v>
      </c>
      <c r="D7" s="38">
        <v>0.79</v>
      </c>
      <c r="E7" s="38">
        <v>0.1</v>
      </c>
      <c r="F7" s="38">
        <v>0.11</v>
      </c>
    </row>
    <row r="8" spans="1:6">
      <c r="C8">
        <v>2019</v>
      </c>
      <c r="D8" s="38">
        <v>0.79</v>
      </c>
      <c r="E8" s="38">
        <v>0.08</v>
      </c>
      <c r="F8" s="38">
        <v>0.13</v>
      </c>
    </row>
    <row r="9" spans="1:6">
      <c r="C9">
        <v>2020</v>
      </c>
      <c r="D9" s="38">
        <v>0.78</v>
      </c>
      <c r="E9" s="38">
        <v>0.12</v>
      </c>
      <c r="F9" s="38">
        <v>0.1</v>
      </c>
    </row>
    <row r="10" spans="1:6">
      <c r="C10">
        <v>2021</v>
      </c>
      <c r="D10" s="38">
        <v>0.83</v>
      </c>
      <c r="E10" s="38">
        <v>0.06</v>
      </c>
      <c r="F10" s="38">
        <v>0.11</v>
      </c>
    </row>
    <row r="11" spans="1:6">
      <c r="C11">
        <v>2022</v>
      </c>
      <c r="D11" s="38">
        <v>0.83</v>
      </c>
      <c r="E11" s="38">
        <v>0.06</v>
      </c>
      <c r="F11" s="38">
        <v>0.11</v>
      </c>
    </row>
    <row r="12" spans="1:6">
      <c r="C12">
        <v>2023</v>
      </c>
      <c r="D12" s="38">
        <v>0.82</v>
      </c>
      <c r="E12" s="38">
        <v>7.0000000000000007E-2</v>
      </c>
      <c r="F12" s="38">
        <v>0.11</v>
      </c>
    </row>
    <row r="13" spans="1:6">
      <c r="C13" s="18"/>
      <c r="D13" s="18"/>
      <c r="E13" s="18"/>
      <c r="F13" s="18"/>
    </row>
    <row r="14" spans="1:6">
      <c r="C14" s="19" t="s">
        <v>60</v>
      </c>
    </row>
    <row r="16" spans="1:6">
      <c r="B16" s="14"/>
    </row>
    <row r="17" spans="2:9">
      <c r="I17" s="19"/>
    </row>
    <row r="18" spans="2:9">
      <c r="B18" s="14"/>
    </row>
    <row r="25" spans="2:9" ht="16.5">
      <c r="C25" s="31"/>
    </row>
    <row r="29" spans="2:9">
      <c r="B29" s="14"/>
    </row>
    <row r="33" spans="2:2">
      <c r="B33" s="14"/>
    </row>
    <row r="37" spans="2:2" ht="16.5">
      <c r="B37" s="17"/>
    </row>
  </sheetData>
  <hyperlinks>
    <hyperlink ref="B1" location="TableofContents!A1" display="TableofContents!A1" xr:uid="{00000000-0004-0000-0600-000000000000}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2697B-552E-4711-B8F3-9BD9B4D075EC}">
  <sheetPr>
    <tabColor theme="5"/>
  </sheetPr>
  <dimension ref="A1:I46"/>
  <sheetViews>
    <sheetView showGridLines="0" zoomScaleNormal="100" workbookViewId="0">
      <selection activeCell="D4" sqref="D4"/>
    </sheetView>
  </sheetViews>
  <sheetFormatPr defaultRowHeight="15"/>
  <cols>
    <col min="1" max="1" width="7.140625" style="11" customWidth="1"/>
    <col min="2" max="2" width="17" style="12" customWidth="1"/>
    <col min="3" max="3" width="16.7109375" style="12" customWidth="1"/>
    <col min="4" max="4" width="13.7109375" style="12" customWidth="1"/>
    <col min="5" max="16384" width="9.140625" style="12"/>
  </cols>
  <sheetData>
    <row r="1" spans="1:8" s="9" customFormat="1" ht="35.1" customHeight="1">
      <c r="A1" s="26"/>
      <c r="B1" s="9" t="e">
        <f ca="1">MID(CELL("filename",A1),FIND("]",CELL("filename",A1))+ 1,255)</f>
        <v>#VALUE!</v>
      </c>
      <c r="C1" s="9" t="s">
        <v>68</v>
      </c>
    </row>
    <row r="3" spans="1:8">
      <c r="C3" s="13" t="s">
        <v>62</v>
      </c>
    </row>
    <row r="4" spans="1:8">
      <c r="C4" s="16" t="s">
        <v>67</v>
      </c>
      <c r="D4" s="16" t="s">
        <v>69</v>
      </c>
      <c r="E4" s="16" t="s">
        <v>70</v>
      </c>
      <c r="F4" s="16" t="s">
        <v>71</v>
      </c>
      <c r="G4" s="16" t="s">
        <v>72</v>
      </c>
      <c r="H4" s="16" t="s">
        <v>73</v>
      </c>
    </row>
    <row r="5" spans="1:8">
      <c r="B5" s="14"/>
      <c r="C5">
        <v>2020</v>
      </c>
      <c r="D5" s="36">
        <v>0</v>
      </c>
      <c r="E5" s="36">
        <v>0.05</v>
      </c>
      <c r="F5" s="36">
        <v>0.32</v>
      </c>
      <c r="G5" s="36">
        <v>0.53</v>
      </c>
      <c r="H5" s="36">
        <v>0.09</v>
      </c>
    </row>
    <row r="6" spans="1:8">
      <c r="C6">
        <v>2021</v>
      </c>
      <c r="D6" s="36">
        <v>0</v>
      </c>
      <c r="E6" s="36">
        <v>0.1</v>
      </c>
      <c r="F6" s="36">
        <v>0.56999999999999995</v>
      </c>
      <c r="G6" s="36">
        <v>0.22</v>
      </c>
      <c r="H6" s="36">
        <v>0.12</v>
      </c>
    </row>
    <row r="7" spans="1:8">
      <c r="C7">
        <v>2022</v>
      </c>
      <c r="D7" s="36">
        <v>0.01</v>
      </c>
      <c r="E7" s="36">
        <v>0.09</v>
      </c>
      <c r="F7" s="36">
        <v>0.55000000000000004</v>
      </c>
      <c r="G7" s="36">
        <v>0.21</v>
      </c>
      <c r="H7" s="36">
        <v>0.15</v>
      </c>
    </row>
    <row r="8" spans="1:8">
      <c r="C8">
        <v>2023</v>
      </c>
      <c r="D8" s="36">
        <v>0.02</v>
      </c>
      <c r="E8" s="36">
        <v>0.11</v>
      </c>
      <c r="F8" s="36">
        <v>0.6</v>
      </c>
      <c r="G8" s="36">
        <v>0.05</v>
      </c>
      <c r="H8" s="36">
        <v>0.22</v>
      </c>
    </row>
    <row r="9" spans="1:8">
      <c r="C9" s="18"/>
      <c r="D9" s="18"/>
      <c r="E9" s="18"/>
      <c r="F9" s="30"/>
      <c r="G9" s="30"/>
      <c r="H9" s="30"/>
    </row>
    <row r="10" spans="1:8">
      <c r="C10" s="19" t="s">
        <v>60</v>
      </c>
    </row>
    <row r="11" spans="1:8">
      <c r="B11" s="14"/>
    </row>
    <row r="25" spans="2:9">
      <c r="B25" s="14"/>
    </row>
    <row r="26" spans="2:9">
      <c r="I26" s="19"/>
    </row>
    <row r="27" spans="2:9">
      <c r="B27" s="14"/>
    </row>
    <row r="34" spans="2:3" ht="16.5">
      <c r="C34" s="31"/>
    </row>
    <row r="38" spans="2:3">
      <c r="B38" s="14"/>
    </row>
    <row r="42" spans="2:3">
      <c r="B42" s="14"/>
    </row>
    <row r="46" spans="2:3" ht="16.5">
      <c r="B46" s="17"/>
    </row>
  </sheetData>
  <hyperlinks>
    <hyperlink ref="B1" location="TableofContents!A1" display="TableofContents!A1" xr:uid="{EF01FDD3-4D08-4FAA-B798-2882D5B01BD2}"/>
  </hyperlink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0DE82-627F-465E-BA19-0FC80A62B37E}">
  <sheetPr>
    <tabColor theme="5"/>
  </sheetPr>
  <dimension ref="A1:I43"/>
  <sheetViews>
    <sheetView showGridLines="0" zoomScaleNormal="100" workbookViewId="0">
      <selection activeCell="B11" sqref="B11"/>
    </sheetView>
  </sheetViews>
  <sheetFormatPr defaultRowHeight="15"/>
  <cols>
    <col min="1" max="1" width="7.140625" style="11" customWidth="1"/>
    <col min="2" max="2" width="17" style="12" customWidth="1"/>
    <col min="3" max="3" width="16.7109375" style="12" customWidth="1"/>
    <col min="4" max="4" width="59" style="12" bestFit="1" customWidth="1"/>
    <col min="5" max="5" width="23.28515625" style="12" bestFit="1" customWidth="1"/>
    <col min="6" max="16384" width="9.140625" style="12"/>
  </cols>
  <sheetData>
    <row r="1" spans="1:5" s="9" customFormat="1" ht="35.1" customHeight="1">
      <c r="A1" s="26"/>
      <c r="B1" s="9" t="e">
        <f ca="1">MID(CELL("filename",A1),FIND("]",CELL("filename",A1))+ 1,255)</f>
        <v>#VALUE!</v>
      </c>
      <c r="C1" s="9" t="s">
        <v>74</v>
      </c>
    </row>
    <row r="3" spans="1:5">
      <c r="C3" s="13" t="s">
        <v>62</v>
      </c>
    </row>
    <row r="4" spans="1:5">
      <c r="C4" s="39"/>
      <c r="D4" s="46" t="s">
        <v>75</v>
      </c>
      <c r="E4" s="46"/>
    </row>
    <row r="5" spans="1:5">
      <c r="C5" s="39"/>
      <c r="D5" s="39" t="s">
        <v>76</v>
      </c>
      <c r="E5" s="39" t="s">
        <v>77</v>
      </c>
    </row>
    <row r="6" spans="1:5">
      <c r="C6" t="s">
        <v>70</v>
      </c>
      <c r="D6" s="40">
        <v>0.10607519538018069</v>
      </c>
      <c r="E6" s="40">
        <v>0.1131769192239913</v>
      </c>
    </row>
    <row r="7" spans="1:5">
      <c r="C7" t="s">
        <v>71</v>
      </c>
      <c r="D7" s="40">
        <v>0.48959264981409095</v>
      </c>
      <c r="E7" s="40">
        <v>0.60109892491875583</v>
      </c>
    </row>
    <row r="8" spans="1:5">
      <c r="B8" s="14"/>
      <c r="C8" t="s">
        <v>73</v>
      </c>
      <c r="D8" s="40">
        <v>0.20122628501148981</v>
      </c>
      <c r="E8" s="40">
        <v>0.22152758699642955</v>
      </c>
    </row>
    <row r="9" spans="1:5">
      <c r="C9" t="s">
        <v>72</v>
      </c>
      <c r="D9" s="40">
        <v>0.18626743698731282</v>
      </c>
      <c r="E9" s="40">
        <v>4.6699931337800066E-2</v>
      </c>
    </row>
    <row r="10" spans="1:5">
      <c r="C10" t="s">
        <v>78</v>
      </c>
      <c r="D10" s="40">
        <v>1.6838432806925631E-2</v>
      </c>
      <c r="E10" s="40">
        <v>1.7496637523023054E-2</v>
      </c>
    </row>
    <row r="11" spans="1:5">
      <c r="C11" t="s">
        <v>79</v>
      </c>
      <c r="D11" s="40" t="s">
        <v>80</v>
      </c>
      <c r="E11" s="40" t="s">
        <v>80</v>
      </c>
    </row>
    <row r="12" spans="1:5">
      <c r="C12" s="41"/>
      <c r="D12" s="41">
        <v>1</v>
      </c>
      <c r="E12" s="41">
        <v>0.99999999999999989</v>
      </c>
    </row>
    <row r="13" spans="1:5">
      <c r="C13" s="19" t="s">
        <v>60</v>
      </c>
    </row>
    <row r="22" spans="2:9">
      <c r="B22" s="14"/>
    </row>
    <row r="23" spans="2:9">
      <c r="I23" s="19"/>
    </row>
    <row r="24" spans="2:9">
      <c r="B24" s="14"/>
    </row>
    <row r="31" spans="2:9" ht="16.5">
      <c r="C31" s="31"/>
    </row>
    <row r="35" spans="2:2">
      <c r="B35" s="14"/>
    </row>
    <row r="39" spans="2:2">
      <c r="B39" s="14"/>
    </row>
    <row r="43" spans="2:2" ht="16.5">
      <c r="B43" s="17"/>
    </row>
  </sheetData>
  <mergeCells count="1">
    <mergeCell ref="D4:E4"/>
  </mergeCells>
  <conditionalFormatting sqref="D6:E11">
    <cfRule type="cellIs" dxfId="25" priority="1" operator="equal">
      <formula>0</formula>
    </cfRule>
  </conditionalFormatting>
  <hyperlinks>
    <hyperlink ref="B1" location="TableofContents!A1" display="TableofContents!A1" xr:uid="{F77D38B9-29D9-4551-B710-FF0445A00697}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5D5A0-1540-4240-B794-3A0023A3362F}">
  <sheetPr>
    <tabColor theme="5"/>
  </sheetPr>
  <dimension ref="A1:J42"/>
  <sheetViews>
    <sheetView showGridLines="0" zoomScaleNormal="100" workbookViewId="0">
      <selection activeCell="C10" sqref="C10"/>
    </sheetView>
  </sheetViews>
  <sheetFormatPr defaultRowHeight="15"/>
  <cols>
    <col min="1" max="1" width="7.140625" style="11" customWidth="1"/>
    <col min="2" max="2" width="17" style="12" customWidth="1"/>
    <col min="3" max="10" width="19.85546875" style="12" customWidth="1"/>
    <col min="11" max="13" width="10.85546875" style="12" customWidth="1"/>
    <col min="14" max="14" width="9.42578125" style="12" customWidth="1"/>
    <col min="15" max="16" width="10.85546875" style="12" customWidth="1"/>
    <col min="17" max="17" width="17.85546875" style="12" customWidth="1"/>
    <col min="18" max="18" width="10.85546875" style="12" customWidth="1"/>
    <col min="19" max="16384" width="9.140625" style="12"/>
  </cols>
  <sheetData>
    <row r="1" spans="1:10" s="9" customFormat="1" ht="35.1" customHeight="1">
      <c r="A1" s="26"/>
      <c r="B1" s="9" t="e">
        <f ca="1">MID(CELL("filename",A1),FIND("]",CELL("filename",A1))+ 1,255)</f>
        <v>#VALUE!</v>
      </c>
      <c r="C1" s="9" t="s">
        <v>81</v>
      </c>
    </row>
    <row r="4" spans="1:10">
      <c r="C4" s="13" t="s">
        <v>62</v>
      </c>
    </row>
    <row r="5" spans="1:10" ht="27">
      <c r="C5" s="44"/>
      <c r="D5" s="44" t="s">
        <v>82</v>
      </c>
      <c r="E5" s="44" t="s">
        <v>83</v>
      </c>
      <c r="F5" s="44" t="s">
        <v>84</v>
      </c>
      <c r="G5" s="44" t="s">
        <v>85</v>
      </c>
      <c r="H5" s="44" t="s">
        <v>86</v>
      </c>
      <c r="I5" s="44" t="s">
        <v>87</v>
      </c>
      <c r="J5" s="44" t="s">
        <v>88</v>
      </c>
    </row>
    <row r="6" spans="1:10">
      <c r="C6" t="s">
        <v>76</v>
      </c>
      <c r="D6" s="40">
        <v>0.13037701060187745</v>
      </c>
      <c r="E6" s="40">
        <v>0.32132145756925984</v>
      </c>
      <c r="F6" s="40">
        <v>0.16488616984888363</v>
      </c>
      <c r="G6" s="40">
        <v>0.21724506890662276</v>
      </c>
      <c r="H6" s="40">
        <v>1.8347381334289141E-2</v>
      </c>
      <c r="I6" s="40">
        <v>1.8191323284919791E-2</v>
      </c>
      <c r="J6" s="40">
        <v>0.12963158845414738</v>
      </c>
    </row>
    <row r="7" spans="1:10">
      <c r="B7" s="14"/>
      <c r="C7" t="s">
        <v>89</v>
      </c>
      <c r="D7" s="40">
        <v>0.1098246921268269</v>
      </c>
      <c r="E7" s="40">
        <v>0.28191206294454935</v>
      </c>
      <c r="F7" s="40">
        <v>0.28285918677928906</v>
      </c>
      <c r="G7" s="40">
        <v>0.13383877208253206</v>
      </c>
      <c r="H7" s="40">
        <v>1.1866690657805021E-2</v>
      </c>
      <c r="I7" s="40">
        <v>1.7733533416230296E-2</v>
      </c>
      <c r="J7" s="40">
        <v>0.16196506199276703</v>
      </c>
    </row>
    <row r="8" spans="1:10">
      <c r="C8" s="42"/>
      <c r="D8" s="43"/>
      <c r="E8" s="43"/>
      <c r="F8" s="43"/>
      <c r="G8" s="42"/>
      <c r="H8" s="42"/>
      <c r="I8" s="42"/>
      <c r="J8" s="42"/>
    </row>
    <row r="9" spans="1:10">
      <c r="C9" s="19" t="s">
        <v>90</v>
      </c>
      <c r="D9" s="38"/>
    </row>
    <row r="10" spans="1:10">
      <c r="C10"/>
      <c r="D10" s="38"/>
    </row>
    <row r="12" spans="1:10">
      <c r="C12" s="19"/>
    </row>
    <row r="21" spans="2:9">
      <c r="B21" s="14"/>
    </row>
    <row r="22" spans="2:9">
      <c r="I22" s="19"/>
    </row>
    <row r="23" spans="2:9">
      <c r="B23" s="14"/>
    </row>
    <row r="30" spans="2:9" ht="16.5">
      <c r="C30" s="31"/>
    </row>
    <row r="34" spans="2:2">
      <c r="B34" s="14"/>
    </row>
    <row r="38" spans="2:2">
      <c r="B38" s="14"/>
    </row>
    <row r="42" spans="2:2" ht="16.5">
      <c r="B42" s="17"/>
    </row>
  </sheetData>
  <conditionalFormatting sqref="D8:E8">
    <cfRule type="cellIs" dxfId="24" priority="2" operator="equal">
      <formula>0</formula>
    </cfRule>
  </conditionalFormatting>
  <conditionalFormatting sqref="D6:J7">
    <cfRule type="cellIs" dxfId="23" priority="3" operator="equal">
      <formula>0</formula>
    </cfRule>
  </conditionalFormatting>
  <conditionalFormatting sqref="F8">
    <cfRule type="cellIs" dxfId="22" priority="1" operator="greaterThan">
      <formula>0</formula>
    </cfRule>
  </conditionalFormatting>
  <hyperlinks>
    <hyperlink ref="B1" location="TableofContents!A1" display="TableofContents!A1" xr:uid="{EBEEFD7D-C1B0-46AF-BC82-E46136CBE526}"/>
  </hyperlink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43B7BF9FADC24383D9D34D924723C9" ma:contentTypeVersion="19" ma:contentTypeDescription="Create a new document." ma:contentTypeScope="" ma:versionID="083e01720166d7e21f2c0bfa26a2d5d1">
  <xsd:schema xmlns:xsd="http://www.w3.org/2001/XMLSchema" xmlns:xs="http://www.w3.org/2001/XMLSchema" xmlns:p="http://schemas.microsoft.com/office/2006/metadata/properties" xmlns:ns2="61f97334-ae98-4ddf-87ee-81edeebb5d8e" xmlns:ns3="3cacb1fb-8034-49eb-92fa-02e9d9e8c610" targetNamespace="http://schemas.microsoft.com/office/2006/metadata/properties" ma:root="true" ma:fieldsID="e1b55f33256574b82557c995e3ad79c5" ns2:_="" ns3:_="">
    <xsd:import namespace="61f97334-ae98-4ddf-87ee-81edeebb5d8e"/>
    <xsd:import namespace="3cacb1fb-8034-49eb-92fa-02e9d9e8c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_Flow_SignoffStatu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f97334-ae98-4ddf-87ee-81edeebb5d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3" nillable="true" ma:displayName="Sign-off status" ma:internalName="_x0024_Resources_x003a_core_x002c_Signoff_Status_x003b_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478df0fa-3822-4368-8bf3-00f7616829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acb1fb-8034-49eb-92fa-02e9d9e8c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151472ca-fc9d-4c1c-8c51-4fe053b30565}" ma:internalName="TaxCatchAll" ma:showField="CatchAllData" ma:web="3cacb1fb-8034-49eb-92fa-02e9d9e8c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61f97334-ae98-4ddf-87ee-81edeebb5d8e" xsi:nil="true"/>
    <SharedWithUsers xmlns="3cacb1fb-8034-49eb-92fa-02e9d9e8c610">
      <UserInfo>
        <DisplayName/>
        <AccountId xsi:nil="true"/>
        <AccountType/>
      </UserInfo>
    </SharedWithUsers>
    <_Flow_SignoffStatus xmlns="61f97334-ae98-4ddf-87ee-81edeebb5d8e" xsi:nil="true"/>
    <TaxCatchAll xmlns="3cacb1fb-8034-49eb-92fa-02e9d9e8c610" xsi:nil="true"/>
    <lcf76f155ced4ddcb4097134ff3c332f xmlns="61f97334-ae98-4ddf-87ee-81edeebb5d8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64B02BB-08E5-4226-8072-21EB71655852}"/>
</file>

<file path=customXml/itemProps2.xml><?xml version="1.0" encoding="utf-8"?>
<ds:datastoreItem xmlns:ds="http://schemas.openxmlformats.org/officeDocument/2006/customXml" ds:itemID="{A444E243-B5AA-404E-A317-0E8C046C7503}"/>
</file>

<file path=customXml/itemProps3.xml><?xml version="1.0" encoding="utf-8"?>
<ds:datastoreItem xmlns:ds="http://schemas.openxmlformats.org/officeDocument/2006/customXml" ds:itemID="{CE73FB45-0B89-4953-B499-C3D6396745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INREV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Arvydas Jadevicius</dc:creator>
  <cp:keywords/>
  <dc:description/>
  <cp:lastModifiedBy>Jose Monsalve</cp:lastModifiedBy>
  <cp:revision/>
  <dcterms:created xsi:type="dcterms:W3CDTF">2014-11-20T09:39:51Z</dcterms:created>
  <dcterms:modified xsi:type="dcterms:W3CDTF">2023-07-18T11:13:39Z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0x010100FB43B7BF9FADC24383D9D34D924723C9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